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9a1294be58e4d48" /></Relationships>
</file>

<file path=xl/workbook.xml><?xml version="1.0" encoding="utf-8"?>
<x:workbook xmlns:x="http://schemas.openxmlformats.org/spreadsheetml/2006/main">
  <x:sheets>
    <x:sheet xmlns:r="http://schemas.openxmlformats.org/officeDocument/2006/relationships" name="Cost per Use" sheetId="1" r:id="Ra222069da66e4787"/>
    <x:sheet xmlns:r="http://schemas.openxmlformats.org/officeDocument/2006/relationships" name="Size Mix Planner" sheetId="2" r:id="R4a0d349694f448aa"/>
    <x:sheet xmlns:r="http://schemas.openxmlformats.org/officeDocument/2006/relationships" name="Instructions" sheetId="3" r:id="R3d365fe6fb764f0c"/>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00"/>
    <x:numFmt numFmtId="201" formatCode="0.0%"/>
    <x:numFmt numFmtId="202" formatCode="#,##0"/>
    <x:numFmt numFmtId="203" formatCode="0.0"/>
    <x:numFmt numFmtId="204" formatCode="0%"/>
  </x:numFmts>
  <x:fonts count="8">
    <x:font>
      <x:sz val="11"/>
      <x:name val="Carlito"/>
    </x:font>
    <x:font>
      <x:b/>
      <x:sz val="17"/>
      <x:color rgb="FFFFFFFF"/>
      <x:name val="Carlito"/>
    </x:font>
    <x:font>
      <x:sz val="10"/>
      <x:color rgb="FF1F2937"/>
      <x:name val="Carlito"/>
    </x:font>
    <x:font>
      <x:b/>
      <x:sz val="11"/>
      <x:color rgb="FFFFFFFF"/>
      <x:name val="Carlito"/>
    </x:font>
    <x:font>
      <x:b/>
      <x:sz val="10"/>
      <x:color rgb="FFFFFFFF"/>
      <x:name val="Carlito"/>
    </x:font>
    <x:font>
      <x:b/>
      <x:sz val="11"/>
      <x:color rgb="FF1F2937"/>
      <x:name val="Carlito"/>
    </x:font>
    <x:font>
      <x:b/>
      <x:sz val="11"/>
      <x:color rgb="FF0B2545"/>
      <x:name val="Carlito"/>
    </x:font>
    <x:font>
      <x:b/>
      <x:sz val="10"/>
      <x:color rgb="FF1F2937"/>
      <x:name val="Carlito"/>
    </x:font>
  </x:fonts>
  <x:fills count="9">
    <x:fill>
      <x:patternFill patternType="none"/>
    </x:fill>
    <x:fill>
      <x:patternFill patternType="gray125"/>
    </x:fill>
    <x:fill>
      <x:patternFill patternType="solid">
        <x:fgColor rgb="FF0B2545"/>
      </x:patternFill>
    </x:fill>
    <x:fill>
      <x:patternFill patternType="solid">
        <x:fgColor rgb="FFEAF4F6"/>
      </x:patternFill>
    </x:fill>
    <x:fill>
      <x:patternFill patternType="solid">
        <x:fgColor rgb="FF177E89"/>
      </x:patternFill>
    </x:fill>
    <x:fill>
      <x:patternFill patternType="solid">
        <x:fgColor rgb="FFFFF2CC"/>
      </x:patternFill>
    </x:fill>
    <x:fill>
      <x:patternFill patternType="solid">
        <x:fgColor rgb="FFE2F0D9"/>
      </x:patternFill>
    </x:fill>
    <x:fill>
      <x:patternFill patternType="solid">
        <x:fgColor rgb="FFD9EAF7"/>
      </x:patternFill>
    </x:fill>
    <x:fill>
      <x:patternFill patternType="solid">
        <x:fgColor rgb="FFFCE8E6"/>
      </x:patternFill>
    </x:fill>
  </x:fills>
  <x:borders count="3">
    <x:border/>
    <x:border>
      <x:bottom style="thin">
        <x:color rgb="FFCDD6DF"/>
      </x:bottom>
    </x:border>
    <x:border>
      <x:top style="thin">
        <x:color rgb="FFCDD6DF"/>
      </x:top>
      <x:bottom style="thin">
        <x:color rgb="FFCDD6DF"/>
      </x:bottom>
    </x:border>
  </x:borders>
  <x:cellStyleXfs count="1">
    <x:xf numFmtId="0" fontId="0" fillId="0" borderId="0"/>
  </x:cellStyleXfs>
  <x:cellXfs count="85">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4" fillId="2" borderId="0" xfId="0" applyNumberFormat="1" applyFont="1" applyFill="1" applyBorder="1"/>
    <x:xf numFmtId="0" fontId="4" fillId="2" borderId="0" xfId="0" applyNumberFormat="1" applyFont="1" applyFill="1" applyBorder="1" applyAlignment="1">
      <x:alignment wrapText="1"/>
    </x:xf>
    <x:xf numFmtId="0" fontId="4" fillId="2" borderId="0" xfId="0" applyNumberFormat="1" applyFont="1" applyFill="1" applyBorder="1" applyAlignment="1">
      <x:alignment horizontal="center" wrapText="1"/>
    </x:xf>
    <x:xf numFmtId="0" fontId="0" fillId="5" borderId="0" xfId="0" applyNumberFormat="1" applyFont="1" applyFill="1" applyBorder="1"/>
    <x:xf numFmtId="0" fontId="5" fillId="5" borderId="0" xfId="0" applyNumberFormat="1" applyFont="1" applyFill="1" applyBorder="1"/>
    <x:xf numFmtId="200" fontId="5" fillId="5" borderId="0" xfId="0" applyNumberFormat="1" applyFont="1" applyFill="1" applyBorder="1"/>
    <x:xf numFmtId="201" fontId="5" fillId="5" borderId="0" xfId="0" applyNumberFormat="1" applyFont="1" applyFill="1" applyBorder="1"/>
    <x:xf numFmtId="0" fontId="4" fillId="2" borderId="1" xfId="0" applyNumberFormat="1" applyFont="1" applyFill="1" applyBorder="1" applyAlignment="1">
      <x:alignment horizontal="center" wrapText="1"/>
    </x:xf>
    <x:xf numFmtId="0" fontId="0" fillId="0" borderId="2" xfId="0" applyNumberFormat="1" applyFont="1" applyFill="1" applyBorder="1"/>
    <x:xf numFmtId="0" fontId="0" fillId="5" borderId="2" xfId="0" applyNumberFormat="1" applyFont="1" applyFill="1" applyBorder="1"/>
    <x:xf numFmtId="0" fontId="5" fillId="5" borderId="2" xfId="0" applyNumberFormat="1" applyFont="1" applyFill="1" applyBorder="1"/>
    <x:xf numFmtId="200" fontId="5" fillId="5" borderId="2" xfId="0" applyNumberFormat="1" applyFont="1" applyFill="1" applyBorder="1"/>
    <x:xf numFmtId="201" fontId="5" fillId="5" borderId="2" xfId="0" applyNumberFormat="1" applyFont="1" applyFill="1" applyBorder="1"/>
    <x:xf numFmtId="0" fontId="0" fillId="6" borderId="0" xfId="0" applyNumberFormat="1" applyFont="1" applyFill="1" applyBorder="1"/>
    <x:xf numFmtId="0" fontId="6" fillId="6" borderId="0" xfId="0" applyNumberFormat="1" applyFont="1" applyFill="1" applyBorder="1"/>
    <x:xf numFmtId="200" fontId="6" fillId="6" borderId="0" xfId="0" applyNumberFormat="1" applyFont="1" applyFill="1" applyBorder="1"/>
    <x:xf numFmtId="202" fontId="6" fillId="6" borderId="0" xfId="0" applyNumberFormat="1" applyFont="1" applyFill="1" applyBorder="1"/>
    <x:xf numFmtId="203" fontId="6" fillId="6" borderId="0" xfId="0" applyNumberFormat="1" applyFont="1" applyFill="1" applyBorder="1"/>
    <x:xf numFmtId="200" fontId="6" fillId="6" borderId="2" xfId="0" applyNumberFormat="1" applyFont="1" applyFill="1" applyBorder="1"/>
    <x:xf numFmtId="202" fontId="6" fillId="6" borderId="2" xfId="0" applyNumberFormat="1" applyFont="1" applyFill="1" applyBorder="1"/>
    <x:xf numFmtId="203" fontId="6" fillId="6" borderId="2" xfId="0" applyNumberFormat="1" applyFont="1" applyFill="1" applyBorder="1"/>
    <x:xf numFmtId="0" fontId="4" fillId="2" borderId="0" xfId="0" applyNumberFormat="1" applyFont="1" applyFill="1" applyBorder="1" applyAlignment="1">
      <x:alignment horizontal="center"/>
    </x:xf>
    <x:xf numFmtId="204" fontId="0" fillId="0" borderId="0" xfId="0" applyNumberFormat="1" applyFont="1" applyFill="1" applyBorder="1"/>
    <x:xf numFmtId="202" fontId="0" fillId="0" borderId="0" xfId="0" applyNumberFormat="1" applyFont="1" applyFill="1" applyBorder="1"/>
    <x:xf numFmtId="200" fontId="0" fillId="0" borderId="0" xfId="0" applyNumberFormat="1" applyFont="1" applyFill="1" applyBorder="1"/>
    <x:xf numFmtId="0" fontId="0" fillId="7" borderId="0" xfId="0" applyNumberFormat="1" applyFont="1" applyFill="1" applyBorder="1"/>
    <x:xf numFmtId="204" fontId="0" fillId="7" borderId="0" xfId="0" applyNumberFormat="1" applyFont="1" applyFill="1" applyBorder="1"/>
    <x:xf numFmtId="202" fontId="0" fillId="7" borderId="0" xfId="0" applyNumberFormat="1" applyFont="1" applyFill="1" applyBorder="1"/>
    <x:xf numFmtId="200" fontId="0" fillId="7" borderId="0" xfId="0" applyNumberFormat="1" applyFont="1" applyFill="1" applyBorder="1"/>
    <x:xf numFmtId="204" fontId="0" fillId="6" borderId="0" xfId="0" applyNumberFormat="1" applyFont="1" applyFill="1" applyBorder="1"/>
    <x:xf numFmtId="202" fontId="0" fillId="6" borderId="0" xfId="0" applyNumberFormat="1" applyFont="1" applyFill="1" applyBorder="1"/>
    <x:xf numFmtId="200" fontId="0" fillId="6" borderId="0" xfId="0" applyNumberFormat="1" applyFont="1" applyFill="1" applyBorder="1"/>
    <x:xf numFmtId="0" fontId="4" fillId="2" borderId="1" xfId="0" applyNumberFormat="1" applyFont="1" applyFill="1" applyBorder="1" applyAlignment="1">
      <x:alignment horizontal="center"/>
    </x:xf>
    <x:xf numFmtId="0" fontId="0" fillId="7" borderId="2" xfId="0" applyNumberFormat="1" applyFont="1" applyFill="1" applyBorder="1"/>
    <x:xf numFmtId="204" fontId="0" fillId="7" borderId="2" xfId="0" applyNumberFormat="1" applyFont="1" applyFill="1" applyBorder="1"/>
    <x:xf numFmtId="202" fontId="0" fillId="7" borderId="2" xfId="0" applyNumberFormat="1" applyFont="1" applyFill="1" applyBorder="1"/>
    <x:xf numFmtId="200" fontId="0" fillId="7" borderId="2" xfId="0" applyNumberFormat="1" applyFont="1" applyFill="1" applyBorder="1"/>
    <x:xf numFmtId="0" fontId="0" fillId="6" borderId="2" xfId="0" applyNumberFormat="1" applyFont="1" applyFill="1" applyBorder="1"/>
    <x:xf numFmtId="204" fontId="0" fillId="6" borderId="2" xfId="0" applyNumberFormat="1" applyFont="1" applyFill="1" applyBorder="1"/>
    <x:xf numFmtId="202" fontId="0" fillId="6" borderId="2" xfId="0" applyNumberFormat="1" applyFont="1" applyFill="1" applyBorder="1"/>
    <x:xf numFmtId="200" fontId="0" fillId="6" borderId="2" xfId="0" applyNumberFormat="1" applyFont="1" applyFill="1" applyBorder="1"/>
    <x:xf numFmtId="0" fontId="0" fillId="8" borderId="0" xfId="0" applyNumberFormat="1" applyFont="1" applyFill="1" applyBorder="1"/>
    <x:xf numFmtId="0" fontId="7" fillId="8" borderId="0" xfId="0" applyNumberFormat="1" applyFont="1" applyFill="1" applyBorder="1"/>
    <x:xf numFmtId="0" fontId="7" fillId="8" borderId="0" xfId="0" applyNumberFormat="1" applyFont="1" applyFill="1" applyBorder="1" applyAlignment="1">
      <x:alignment wrapText="1"/>
    </x:xf>
    <x:xf numFmtId="0" fontId="7" fillId="8" borderId="0" xfId="0" applyNumberFormat="1" applyFont="1" applyFill="1" applyBorder="1" applyAlignment="1">
      <x:alignment vertical="center" wrapText="1"/>
    </x:xf>
    <x:xf numFmtId="201" fontId="0" fillId="0" borderId="0" xfId="0" applyNumberFormat="1" applyFont="1" applyFill="1" applyBorder="1"/>
    <x:xf numFmtId="201" fontId="0" fillId="6" borderId="0" xfId="0" applyNumberFormat="1" applyFont="1" applyFill="1" applyBorder="1"/>
    <x:xf numFmtId="201" fontId="6" fillId="6" borderId="0" xfId="0" applyNumberFormat="1" applyFont="1" applyFill="1" applyBorder="1"/>
    <x:xf numFmtId="201" fontId="0" fillId="0" borderId="2" xfId="0" applyNumberFormat="1" applyFont="1" applyFill="1" applyBorder="1"/>
    <x:xf numFmtId="0" fontId="6" fillId="6" borderId="2" xfId="0" applyNumberFormat="1" applyFont="1" applyFill="1" applyBorder="1"/>
    <x:xf numFmtId="201" fontId="6" fillId="6" borderId="2"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0" borderId="2" xfId="0" applyNumberFormat="1" applyFont="1" applyFill="1" applyBorder="1" applyAlignment="1">
      <x:alignment wrapText="1"/>
    </x:xf>
    <x:xf numFmtId="0" fontId="0" fillId="5" borderId="2" xfId="0" applyNumberFormat="1" applyFont="1" applyFill="1" applyBorder="1" applyAlignment="1">
      <x:alignment wrapText="1"/>
    </x:xf>
    <x:xf numFmtId="0" fontId="5" fillId="5" borderId="2" xfId="0" applyNumberFormat="1" applyFont="1" applyFill="1" applyBorder="1" applyAlignment="1">
      <x:alignment wrapText="1"/>
    </x:xf>
    <x:xf numFmtId="200" fontId="5" fillId="5" borderId="2" xfId="0" applyNumberFormat="1" applyFont="1" applyFill="1" applyBorder="1" applyAlignment="1">
      <x:alignment wrapText="1"/>
    </x:xf>
    <x:xf numFmtId="201" fontId="5" fillId="5" borderId="2" xfId="0" applyNumberFormat="1" applyFont="1" applyFill="1" applyBorder="1" applyAlignment="1">
      <x:alignment wrapText="1"/>
    </x:xf>
    <x:xf numFmtId="200" fontId="6" fillId="6" borderId="2" xfId="0" applyNumberFormat="1" applyFont="1" applyFill="1" applyBorder="1" applyAlignment="1">
      <x:alignment wrapText="1"/>
    </x:xf>
    <x:xf numFmtId="202" fontId="6" fillId="6" borderId="2" xfId="0" applyNumberFormat="1" applyFont="1" applyFill="1" applyBorder="1" applyAlignment="1">
      <x:alignment wrapText="1"/>
    </x:xf>
    <x:xf numFmtId="203" fontId="6" fillId="6" borderId="2" xfId="0" applyNumberFormat="1" applyFont="1" applyFill="1" applyBorder="1" applyAlignment="1">
      <x:alignment wrapText="1"/>
    </x:xf>
    <x:xf numFmtId="0" fontId="0" fillId="7" borderId="2" xfId="0" applyNumberFormat="1" applyFont="1" applyFill="1" applyBorder="1" applyAlignment="1">
      <x:alignment wrapText="1"/>
    </x:xf>
    <x:xf numFmtId="204" fontId="0" fillId="7" borderId="2" xfId="0" applyNumberFormat="1" applyFont="1" applyFill="1" applyBorder="1" applyAlignment="1">
      <x:alignment wrapText="1"/>
    </x:xf>
    <x:xf numFmtId="202" fontId="0" fillId="7" borderId="2" xfId="0" applyNumberFormat="1" applyFont="1" applyFill="1" applyBorder="1" applyAlignment="1">
      <x:alignment wrapText="1"/>
    </x:xf>
    <x:xf numFmtId="200" fontId="0" fillId="7" borderId="2" xfId="0" applyNumberFormat="1" applyFont="1" applyFill="1" applyBorder="1" applyAlignment="1">
      <x:alignment wrapText="1"/>
    </x:xf>
    <x:xf numFmtId="0" fontId="0" fillId="6" borderId="2" xfId="0" applyNumberFormat="1" applyFont="1" applyFill="1" applyBorder="1" applyAlignment="1">
      <x:alignment wrapText="1"/>
    </x:xf>
    <x:xf numFmtId="204" fontId="0" fillId="6" borderId="2" xfId="0" applyNumberFormat="1" applyFont="1" applyFill="1" applyBorder="1" applyAlignment="1">
      <x:alignment wrapText="1"/>
    </x:xf>
    <x:xf numFmtId="202" fontId="0" fillId="6" borderId="2" xfId="0" applyNumberFormat="1" applyFont="1" applyFill="1" applyBorder="1" applyAlignment="1">
      <x:alignment wrapText="1"/>
    </x:xf>
    <x:xf numFmtId="200" fontId="0" fillId="6" borderId="2" xfId="0" applyNumberFormat="1" applyFont="1" applyFill="1" applyBorder="1" applyAlignment="1">
      <x:alignment wrapText="1"/>
    </x:xf>
    <x:xf numFmtId="201" fontId="0" fillId="0" borderId="2" xfId="0" applyNumberFormat="1" applyFont="1" applyFill="1" applyBorder="1" applyAlignment="1">
      <x:alignment wrapText="1"/>
    </x:xf>
    <x:xf numFmtId="0" fontId="6" fillId="6" borderId="2" xfId="0" applyNumberFormat="1" applyFont="1" applyFill="1" applyBorder="1" applyAlignment="1">
      <x:alignment wrapText="1"/>
    </x:xf>
    <x:xf numFmtId="201" fontId="6" fillId="6" borderId="2"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d6788c0a08b48e1" /><Relationship Type="http://schemas.openxmlformats.org/officeDocument/2006/relationships/theme" Target="/xl/theme/theme1.xml" Id="Rb4967137415545b1" /><Relationship Type="http://schemas.openxmlformats.org/officeDocument/2006/relationships/sharedStrings" Target="/xl/sharedStrings.xml" Id="R1876fb50ebcc40ad" /><Relationship Type="http://schemas.openxmlformats.org/officeDocument/2006/relationships/worksheet" Target="/xl/worksheets/sheet1.xml" Id="Ra222069da66e4787" /><Relationship Type="http://schemas.openxmlformats.org/officeDocument/2006/relationships/worksheet" Target="/xl/worksheets/sheet2.xml" Id="R4a0d349694f448aa" /><Relationship Type="http://schemas.openxmlformats.org/officeDocument/2006/relationships/worksheet" Target="/xl/worksheets/sheet3.xml" Id="R3d365fe6fb764f0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34" hidden="0" customWidth="1"/>
    <x:col min="2" max="2" width="22" hidden="0" customWidth="1"/>
    <x:col min="3" max="3" width="16" hidden="0" customWidth="1"/>
    <x:col min="4" max="4" width="42" hidden="0" customWidth="1"/>
    <x:col min="5" max="5" width="30" hidden="0" customWidth="1"/>
    <x:col min="6" max="6" width="14" hidden="0" customWidth="1"/>
  </x:cols>
  <x:sheetData>
    <x:row r="1" ht="34" customHeight="1">
      <x:c r="A1" s="4" t="str">
        <x:v>Rental Wetsuit Cost-per-Use Calculator</x:v>
      </x:c>
      <x:c r="B1" s="4" t="str">
        <x:v>Rental Wetsuit Cost-per-Use Calculator</x:v>
      </x:c>
      <x:c r="C1" s="4" t="str">
        <x:v>Rental Wetsuit Cost-per-Use Calculator</x:v>
      </x:c>
      <x:c r="D1" s="4" t="str">
        <x:v>Rental Wetsuit Cost-per-Use Calculator</x:v>
      </x:c>
      <x:c r="E1" s="4" t="str">
        <x:v>Rental Wetsuit Cost-per-Use Calculator</x:v>
      </x:c>
      <x:c r="F1" s="4" t="str">
        <x:v>Rental Wetsuit Cost-per-Use Calculator</x:v>
      </x:c>
    </x:row>
    <x:row r="2" ht="42" customHeight="1">
      <x:c r="A2" s="8" t="str">
        <x:v>Editable planning model for dive centers, dive schools, resorts and rental operators. Yellow cells are inputs; green cells are calculated. Example values are illustrative, not an INSEAKU customer result or guarantee.</x:v>
      </x:c>
      <x:c r="B2" s="8" t="str">
        <x:v>Editable planning model for dive centers, dive schools, resorts and rental operators. Yellow cells are inputs; green cells are calculated. Example values are illustrative, not an INSEAKU customer result or guarantee.</x:v>
      </x:c>
      <x:c r="C2" s="8" t="str">
        <x:v>Editable planning model for dive centers, dive schools, resorts and rental operators. Yellow cells are inputs; green cells are calculated. Example values are illustrative, not an INSEAKU customer result or guarantee.</x:v>
      </x:c>
      <x:c r="D2" s="8" t="str">
        <x:v>Editable planning model for dive centers, dive schools, resorts and rental operators. Yellow cells are inputs; green cells are calculated. Example values are illustrative, not an INSEAKU customer result or guarantee.</x:v>
      </x:c>
      <x:c r="E2" s="8" t="str">
        <x:v>Editable planning model for dive centers, dive schools, resorts and rental operators. Yellow cells are inputs; green cells are calculated. Example values are illustrative, not an INSEAKU customer result or guarantee.</x:v>
      </x:c>
      <x:c r="F2" s="8" t="str">
        <x:v>Editable planning model for dive centers, dive schools, resorts and rental operators. Yellow cells are inputs; green cells are calculated. Example values are illustrative, not an INSEAKU customer result or guarantee.</x:v>
      </x:c>
    </x:row>
    <x:row r="4" ht="26" customHeight="1">
      <x:c r="A4" s="12" t="str">
        <x:v>A. Fleet and cost assumptions — edit yellow cells</x:v>
      </x:c>
      <x:c r="B4" s="12" t="str">
        <x:v>A. Fleet and cost assumptions — edit yellow cells</x:v>
      </x:c>
      <x:c r="C4" s="12" t="str">
        <x:v>A. Fleet and cost assumptions — edit yellow cells</x:v>
      </x:c>
      <x:c r="D4" s="12" t="str">
        <x:v>A. Fleet and cost assumptions — edit yellow cells</x:v>
      </x:c>
      <x:c r="E4" s="12" t="str">
        <x:v>A. Fleet and cost assumptions — edit yellow cells</x:v>
      </x:c>
      <x:c r="F4" s="12" t="str">
        <x:v>A. Fleet and cost assumptions — edit yellow cells</x:v>
      </x:c>
    </x:row>
    <x:row r="5">
      <x:c r="A5" s="20" t="str">
        <x:v>Input</x:v>
      </x:c>
      <x:c r="B5" s="20" t="str">
        <x:v>Value</x:v>
      </x:c>
      <x:c r="C5" s="20" t="str">
        <x:v>Unit</x:v>
      </x:c>
      <x:c r="D5" s="20" t="str">
        <x:v>Why it matters</x:v>
      </x:c>
      <x:c r="E5" s="20" t="str">
        <x:v>Your source / note</x:v>
      </x:c>
      <x:c r="F5" s="20" t="str">
        <x:v>Status</x:v>
      </x:c>
    </x:row>
    <x:row r="6" ht="30" customHeight="1">
      <x:c r="A6" s="66" t="str">
        <x:v>Style / color lot</x:v>
      </x:c>
      <x:c r="B6" s="67" t="str">
        <x:v>3 mm unisex full suit / black</x:v>
      </x:c>
      <x:c r="C6" s="66" t="str">
        <x:v>text</x:v>
      </x:c>
      <x:c r="D6" s="66" t="str">
        <x:v>MOQ and size mix are assessed per style and color.</x:v>
      </x:c>
      <x:c r="E6" s="66" t="str">
        <x:v>Replace with quoted configuration</x:v>
      </x:c>
      <x:c r="F6" s="66" t="str">
        <x:v>Input</x:v>
      </x:c>
    </x:row>
    <x:row r="7" ht="30" customHeight="1">
      <x:c r="A7" s="66" t="str">
        <x:v>Currency</x:v>
      </x:c>
      <x:c r="B7" s="67" t="str">
        <x:v>USD</x:v>
      </x:c>
      <x:c r="C7" s="66" t="str">
        <x:v>text</x:v>
      </x:c>
      <x:c r="D7" s="66" t="str">
        <x:v>Keep every cost in one currency.</x:v>
      </x:c>
      <x:c r="E7" s="66" t="str">
        <x:v>Change label only; formulas are currency-neutral</x:v>
      </x:c>
      <x:c r="F7" s="66" t="str">
        <x:v>Input</x:v>
      </x:c>
    </x:row>
    <x:row r="8" ht="30" customHeight="1">
      <x:c r="A8" s="66" t="str">
        <x:v>Quantity purchased</x:v>
      </x:c>
      <x:c r="B8" s="68" t="n">
        <x:v>50</x:v>
      </x:c>
      <x:c r="C8" s="66" t="str">
        <x:v>pieces</x:v>
      </x:c>
      <x:c r="D8" s="66" t="str">
        <x:v>INSEAKU's normal starting MOQ is 50 pieces per style/color; sizes may be mixed.</x:v>
      </x:c>
      <x:c r="E8" s="66" t="str">
        <x:v>Confirmed business rule</x:v>
      </x:c>
      <x:c r="F8" s="66" t="str">
        <x:v>Input</x:v>
      </x:c>
    </x:row>
    <x:row r="9" ht="30" customHeight="1">
      <x:c r="A9" s="66" t="str">
        <x:v>Unit purchase price</x:v>
      </x:c>
      <x:c r="B9" s="69" t="n">
        <x:v>75</x:v>
      </x:c>
      <x:c r="C9" s="66" t="str">
        <x:v>per piece</x:v>
      </x:c>
      <x:c r="D9" s="66" t="str">
        <x:v>Use the written quotation; no fixed public material price is assumed.</x:v>
      </x:c>
      <x:c r="E9" s="66" t="str">
        <x:v>Illustrative value</x:v>
      </x:c>
      <x:c r="F9" s="66" t="str">
        <x:v>Input</x:v>
      </x:c>
    </x:row>
    <x:row r="10" ht="30" customHeight="1">
      <x:c r="A10" s="66" t="str">
        <x:v>Inbound freight, duty and clearance</x:v>
      </x:c>
      <x:c r="B10" s="69" t="n">
        <x:v>650</x:v>
      </x:c>
      <x:c r="C10" s="66" t="str">
        <x:v>lot total</x:v>
      </x:c>
      <x:c r="D10" s="66" t="str">
        <x:v>Include costs required to place the fleet into service.</x:v>
      </x:c>
      <x:c r="E10" s="66" t="str">
        <x:v>Illustrative value</x:v>
      </x:c>
      <x:c r="F10" s="66" t="str">
        <x:v>Input</x:v>
      </x:c>
    </x:row>
    <x:row r="11" ht="30" customHeight="1">
      <x:c r="A11" s="66" t="str">
        <x:v>Initial labels, numbering and packaging</x:v>
      </x:c>
      <x:c r="B11" s="69" t="n">
        <x:v>180</x:v>
      </x:c>
      <x:c r="C11" s="66" t="str">
        <x:v>lot total</x:v>
      </x:c>
      <x:c r="D11" s="66" t="str">
        <x:v>Include asset identification and packaging outside the unit price.</x:v>
      </x:c>
      <x:c r="E11" s="66" t="str">
        <x:v>Illustrative value</x:v>
      </x:c>
      <x:c r="F11" s="66" t="str">
        <x:v>Input</x:v>
      </x:c>
    </x:row>
    <x:row r="12" ht="30" customHeight="1">
      <x:c r="A12" s="66" t="str">
        <x:v>Repair fabric and spare parts</x:v>
      </x:c>
      <x:c r="B12" s="69" t="n">
        <x:v>220</x:v>
      </x:c>
      <x:c r="C12" s="66" t="str">
        <x:v>lot total</x:v>
      </x:c>
      <x:c r="D12" s="66" t="str">
        <x:v>Optional repair fabric or spare zipper parts are charged separately.</x:v>
      </x:c>
      <x:c r="E12" s="66" t="str">
        <x:v>Illustrative value</x:v>
      </x:c>
      <x:c r="F12" s="66" t="str">
        <x:v>Input</x:v>
      </x:c>
    </x:row>
    <x:row r="13" ht="30" customHeight="1">
      <x:c r="A13" s="66" t="str">
        <x:v>Other initial/setup cost</x:v>
      </x:c>
      <x:c r="B13" s="69" t="n">
        <x:v>100</x:v>
      </x:c>
      <x:c r="C13" s="66" t="str">
        <x:v>lot total</x:v>
      </x:c>
      <x:c r="D13" s="66" t="str">
        <x:v>Training, storage setup or other project-specific cost.</x:v>
      </x:c>
      <x:c r="E13" s="66" t="str">
        <x:v>Illustrative value</x:v>
      </x:c>
      <x:c r="F13" s="66" t="str">
        <x:v>Input</x:v>
      </x:c>
    </x:row>
    <x:row r="14" ht="30" customHeight="1">
      <x:c r="A14" s="66" t="str">
        <x:v>Cleaning/drying cost per completed use</x:v>
      </x:c>
      <x:c r="B14" s="69" t="n">
        <x:v>0.45</x:v>
      </x:c>
      <x:c r="C14" s="66" t="str">
        <x:v>per use</x:v>
      </x:c>
      <x:c r="D14" s="66" t="str">
        <x:v>Include water, approved cleaning process, labor and drying resources.</x:v>
      </x:c>
      <x:c r="E14" s="66" t="str">
        <x:v>Illustrative value</x:v>
      </x:c>
      <x:c r="F14" s="66" t="str">
        <x:v>Input</x:v>
      </x:c>
    </x:row>
    <x:row r="15" ht="30" customHeight="1">
      <x:c r="A15" s="66" t="str">
        <x:v>Inspection/admin cost per completed use</x:v>
      </x:c>
      <x:c r="B15" s="69" t="n">
        <x:v>0.25</x:v>
      </x:c>
      <x:c r="C15" s="66" t="str">
        <x:v>per use</x:v>
      </x:c>
      <x:c r="D15" s="66" t="str">
        <x:v>Include issue/return scans and condition checks.</x:v>
      </x:c>
      <x:c r="E15" s="66" t="str">
        <x:v>Illustrative value</x:v>
      </x:c>
      <x:c r="F15" s="66" t="str">
        <x:v>Input</x:v>
      </x:c>
    </x:row>
    <x:row r="16" ht="30" customHeight="1">
      <x:c r="A16" s="66" t="str">
        <x:v>Lifetime repair cost</x:v>
      </x:c>
      <x:c r="B16" s="69" t="n">
        <x:v>400</x:v>
      </x:c>
      <x:c r="C16" s="66" t="str">
        <x:v>lot total</x:v>
      </x:c>
      <x:c r="D16" s="66" t="str">
        <x:v>Record actual repair labor/material over the fleet life.</x:v>
      </x:c>
      <x:c r="E16" s="66" t="str">
        <x:v>Illustrative value</x:v>
      </x:c>
      <x:c r="F16" s="66" t="str">
        <x:v>Input</x:v>
      </x:c>
    </x:row>
    <x:row r="17" ht="30" customHeight="1">
      <x:c r="A17" s="66" t="str">
        <x:v>Disposal/end-of-life cost</x:v>
      </x:c>
      <x:c r="B17" s="69" t="n">
        <x:v>50</x:v>
      </x:c>
      <x:c r="C17" s="66" t="str">
        <x:v>lot total</x:v>
      </x:c>
      <x:c r="D17" s="66" t="str">
        <x:v>Use the actual disposal or recycling cost if any.</x:v>
      </x:c>
      <x:c r="E17" s="66" t="str">
        <x:v>Illustrative value</x:v>
      </x:c>
      <x:c r="F17" s="66" t="str">
        <x:v>Input</x:v>
      </x:c>
    </x:row>
    <x:row r="18" ht="30" customHeight="1">
      <x:c r="A18" s="66" t="str">
        <x:v>Recovery/salvage value</x:v>
      </x:c>
      <x:c r="B18" s="69" t="n">
        <x:v>0</x:v>
      </x:c>
      <x:c r="C18" s="66" t="str">
        <x:v>lot total</x:v>
      </x:c>
      <x:c r="D18" s="66" t="str">
        <x:v>Subtract only realizable end-of-life value.</x:v>
      </x:c>
      <x:c r="E18" s="66" t="str">
        <x:v>Illustrative value</x:v>
      </x:c>
      <x:c r="F18" s="66" t="str">
        <x:v>Input</x:v>
      </x:c>
    </x:row>
    <x:row r="19" ht="30" customHeight="1">
      <x:c r="A19" s="66" t="str">
        <x:v>Planned rentable uses per suit</x:v>
      </x:c>
      <x:c r="B19" s="68" t="n">
        <x:v>80</x:v>
      </x:c>
      <x:c r="C19" s="66" t="str">
        <x:v>uses/suit</x:v>
      </x:c>
      <x:c r="D19" s="66" t="str">
        <x:v>A planning assumption, not a durability guarantee.</x:v>
      </x:c>
      <x:c r="E19" s="66" t="str">
        <x:v>Illustrative value</x:v>
      </x:c>
      <x:c r="F19" s="66" t="str">
        <x:v>Input</x:v>
      </x:c>
    </x:row>
    <x:row r="20" ht="30" customHeight="1">
      <x:c r="A20" s="66" t="str">
        <x:v>Utilization realization</x:v>
      </x:c>
      <x:c r="B20" s="70" t="n">
        <x:v>0.8</x:v>
      </x:c>
      <x:c r="C20" s="66" t="str">
        <x:v>% of available uses</x:v>
      </x:c>
      <x:c r="D20" s="66" t="str">
        <x:v>Accounts for size demand, seasonality and idle inventory.</x:v>
      </x:c>
      <x:c r="E20" s="66" t="str">
        <x:v>Illustrative value</x:v>
      </x:c>
      <x:c r="F20" s="66" t="str">
        <x:v>Input</x:v>
      </x:c>
    </x:row>
    <x:row r="21" ht="30" customHeight="1">
      <x:c r="A21" s="66" t="str">
        <x:v>Early retirement/loss factor</x:v>
      </x:c>
      <x:c r="B21" s="70" t="n">
        <x:v>0.08</x:v>
      </x:c>
      <x:c r="C21" s="66" t="str">
        <x:v>% of planned uses</x:v>
      </x:c>
      <x:c r="D21" s="66" t="str">
        <x:v>Accounts for damage, loss or retirement before plan.</x:v>
      </x:c>
      <x:c r="E21" s="66" t="str">
        <x:v>Illustrative value</x:v>
      </x:c>
      <x:c r="F21" s="66" t="str">
        <x:v>Input</x:v>
      </x:c>
    </x:row>
    <x:row r="22" ht="30" customHeight="1">
      <x:c r="A22" s="66" t="str">
        <x:v>Rental revenue per completed use</x:v>
      </x:c>
      <x:c r="B22" s="69" t="n">
        <x:v>12</x:v>
      </x:c>
      <x:c r="C22" s="66" t="str">
        <x:v>per use</x:v>
      </x:c>
      <x:c r="D22" s="66" t="str">
        <x:v>Optional input for break-even and contribution estimates.</x:v>
      </x:c>
      <x:c r="E22" s="66" t="str">
        <x:v>Illustrative value</x:v>
      </x:c>
      <x:c r="F22" s="66" t="str">
        <x:v>Input</x:v>
      </x:c>
    </x:row>
    <x:row r="23">
      <x:c r="A23" s="64"/>
      <x:c r="B23" s="64"/>
      <x:c r="C23" s="64"/>
      <x:c r="D23" s="64"/>
      <x:c r="E23" s="64"/>
      <x:c r="F23" s="64"/>
    </x:row>
    <x:row r="24" ht="26" customHeight="1">
      <x:c r="A24" s="12" t="str">
        <x:v>B. Calculated fleet economics — do not overwrite green cells</x:v>
      </x:c>
      <x:c r="B24" s="12" t="str">
        <x:v>B. Calculated fleet economics — do not overwrite green cells</x:v>
      </x:c>
      <x:c r="C24" s="12" t="str">
        <x:v>B. Calculated fleet economics — do not overwrite green cells</x:v>
      </x:c>
      <x:c r="D24" s="12" t="str">
        <x:v>B. Calculated fleet economics — do not overwrite green cells</x:v>
      </x:c>
      <x:c r="E24" s="12" t="str">
        <x:v>B. Calculated fleet economics — do not overwrite green cells</x:v>
      </x:c>
      <x:c r="F24" s="12" t="str">
        <x:v>B. Calculated fleet economics — do not overwrite green cells</x:v>
      </x:c>
    </x:row>
    <x:row r="25">
      <x:c r="A25" s="20" t="str">
        <x:v>Metric</x:v>
      </x:c>
      <x:c r="B25" s="20" t="str">
        <x:v>Calculated value</x:v>
      </x:c>
      <x:c r="C25" s="20" t="str">
        <x:v>Unit</x:v>
      </x:c>
      <x:c r="D25" s="20" t="str">
        <x:v>Formula logic</x:v>
      </x:c>
      <x:c r="E25" s="20" t="str">
        <x:v>Interpretation</x:v>
      </x:c>
      <x:c r="F25" s="20" t="str">
        <x:v>Decision use</x:v>
      </x:c>
    </x:row>
    <x:row r="26" ht="30" customHeight="1">
      <x:c r="A26" s="66" t="str">
        <x:v>Garment acquisition cost</x:v>
      </x:c>
      <x:c r="B26" s="71" t="n">
        <x:f>B8*B9</x:f>
        <x:v>3750</x:v>
      </x:c>
      <x:c r="C26" s="66" t="str">
        <x:v>lot</x:v>
      </x:c>
      <x:c r="D26" s="66" t="str">
        <x:v>Quantity × unit price</x:v>
      </x:c>
      <x:c r="E26" s="66" t="str">
        <x:v>Quoted garment value before non-unit costs</x:v>
      </x:c>
      <x:c r="F26" s="66" t="str">
        <x:v>Compare equal specifications</x:v>
      </x:c>
    </x:row>
    <x:row r="27" ht="30" customHeight="1">
      <x:c r="A27" s="66" t="str">
        <x:v>Landed/startup fleet cost</x:v>
      </x:c>
      <x:c r="B27" s="71" t="n">
        <x:f>B26+B10+B11+B12+B13</x:f>
        <x:v>4900</x:v>
      </x:c>
      <x:c r="C27" s="66" t="str">
        <x:v>lot</x:v>
      </x:c>
      <x:c r="D27" s="66" t="str">
        <x:v>Acquisition + freight + labels + spares + setup</x:v>
      </x:c>
      <x:c r="E27" s="66" t="str">
        <x:v>Cost to place this lot into service</x:v>
      </x:c>
      <x:c r="F27" s="66" t="str">
        <x:v>Budget cash requirement</x:v>
      </x:c>
    </x:row>
    <x:row r="28" ht="30" customHeight="1">
      <x:c r="A28" s="66" t="str">
        <x:v>Planned suit-use opportunities</x:v>
      </x:c>
      <x:c r="B28" s="72" t="n">
        <x:f>B8*B19</x:f>
        <x:v>4000</x:v>
      </x:c>
      <x:c r="C28" s="66" t="str">
        <x:v>uses</x:v>
      </x:c>
      <x:c r="D28" s="66" t="str">
        <x:v>Quantity × planned uses per suit</x:v>
      </x:c>
      <x:c r="E28" s="66" t="str">
        <x:v>Theoretical opportunities before operating factors</x:v>
      </x:c>
      <x:c r="F28" s="66" t="str">
        <x:v>Capacity planning</x:v>
      </x:c>
    </x:row>
    <x:row r="29" ht="30" customHeight="1">
      <x:c r="A29" s="66" t="str">
        <x:v>Projected completed rental uses</x:v>
      </x:c>
      <x:c r="B29" s="72" t="n">
        <x:f>B28*B20*(1-B21)</x:f>
        <x:v>2944</x:v>
      </x:c>
      <x:c r="C29" s="66" t="str">
        <x:v>uses</x:v>
      </x:c>
      <x:c r="D29" s="66" t="str">
        <x:v>Opportunities × utilization × (1 − early retirement/loss)</x:v>
      </x:c>
      <x:c r="E29" s="66" t="str">
        <x:v>Denominator used for cost per use</x:v>
      </x:c>
      <x:c r="F29" s="66" t="str">
        <x:v>Stress-test assumptions</x:v>
      </x:c>
    </x:row>
    <x:row r="30" ht="30" customHeight="1">
      <x:c r="A30" s="66" t="str">
        <x:v>Recurring cleaning/inspection cost</x:v>
      </x:c>
      <x:c r="B30" s="71" t="n">
        <x:f>B29*(B14+B15)</x:f>
        <x:v>2060.7999999999997</x:v>
      </x:c>
      <x:c r="C30" s="66" t="str">
        <x:v>lifetime</x:v>
      </x:c>
      <x:c r="D30" s="66" t="str">
        <x:v>Completed uses × recurring cost per use</x:v>
      </x:c>
      <x:c r="E30" s="66" t="str">
        <x:v>Operating cost that scales with use</x:v>
      </x:c>
      <x:c r="F30" s="66" t="str">
        <x:v>Improve workflow</x:v>
      </x:c>
    </x:row>
    <x:row r="31" ht="30" customHeight="1">
      <x:c r="A31" s="66" t="str">
        <x:v>Total estimated lifecycle cost</x:v>
      </x:c>
      <x:c r="B31" s="71" t="n">
        <x:f>B27+B30+B16+B17-B18</x:f>
        <x:v>7410.799999999999</x:v>
      </x:c>
      <x:c r="C31" s="66" t="str">
        <x:v>lifetime</x:v>
      </x:c>
      <x:c r="D31" s="66" t="str">
        <x:v>Startup + recurring + repairs + disposal − recovery</x:v>
      </x:c>
      <x:c r="E31" s="66" t="str">
        <x:v>Planning total across the modeled life</x:v>
      </x:c>
      <x:c r="F31" s="66" t="str">
        <x:v>Compare alternatives</x:v>
      </x:c>
    </x:row>
    <x:row r="32" ht="30" customHeight="1">
      <x:c r="A32" s="66" t="str">
        <x:v>Estimated cost per completed use</x:v>
      </x:c>
      <x:c r="B32" s="71" t="n">
        <x:f>IFERROR(B31/B29,0)</x:f>
        <x:v>2.5172554347826086</x:v>
      </x:c>
      <x:c r="C32" s="66" t="str">
        <x:v>per use</x:v>
      </x:c>
      <x:c r="D32" s="66" t="str">
        <x:v>Lifecycle cost ÷ completed uses</x:v>
      </x:c>
      <x:c r="E32" s="66" t="str">
        <x:v>Primary comparison metric</x:v>
      </x:c>
      <x:c r="F32" s="66" t="str">
        <x:v>Do not compare unit price alone</x:v>
      </x:c>
    </x:row>
    <x:row r="33" ht="30" customHeight="1">
      <x:c r="A33" s="66" t="str">
        <x:v>Projected rental revenue</x:v>
      </x:c>
      <x:c r="B33" s="71" t="n">
        <x:f>B29*B22</x:f>
        <x:v>35328</x:v>
      </x:c>
      <x:c r="C33" s="66" t="str">
        <x:v>lifetime</x:v>
      </x:c>
      <x:c r="D33" s="66" t="str">
        <x:v>Completed uses × rental revenue/use</x:v>
      </x:c>
      <x:c r="E33" s="66" t="str">
        <x:v>Optional scenario revenue</x:v>
      </x:c>
      <x:c r="F33" s="66" t="str">
        <x:v>Not a profit guarantee</x:v>
      </x:c>
    </x:row>
    <x:row r="34" ht="30" customHeight="1">
      <x:c r="A34" s="66" t="str">
        <x:v>Projected contribution after modeled costs</x:v>
      </x:c>
      <x:c r="B34" s="71" t="n">
        <x:f>B33-B31</x:f>
        <x:v>27917.2</x:v>
      </x:c>
      <x:c r="C34" s="66" t="str">
        <x:v>lifetime</x:v>
      </x:c>
      <x:c r="D34" s="66" t="str">
        <x:v>Revenue − lifecycle cost</x:v>
      </x:c>
      <x:c r="E34" s="66" t="str">
        <x:v>Excludes unentered overhead and taxes</x:v>
      </x:c>
      <x:c r="F34" s="66" t="str">
        <x:v>Scenario only</x:v>
      </x:c>
    </x:row>
    <x:row r="35" ht="30" customHeight="1">
      <x:c r="A35" s="66" t="str">
        <x:v>Contribution per completed use</x:v>
      </x:c>
      <x:c r="B35" s="71" t="n">
        <x:f>B22-B32</x:f>
        <x:v>9.482744565217391</x:v>
      </x:c>
      <x:c r="C35" s="66" t="str">
        <x:v>per use</x:v>
      </x:c>
      <x:c r="D35" s="66" t="str">
        <x:v>Rental revenue/use − cost/use</x:v>
      </x:c>
      <x:c r="E35" s="66" t="str">
        <x:v>Scenario margin before unentered costs</x:v>
      </x:c>
      <x:c r="F35" s="66" t="str">
        <x:v>Pricing review</x:v>
      </x:c>
    </x:row>
    <x:row r="36" ht="30" customHeight="1">
      <x:c r="A36" s="66" t="str">
        <x:v>Break-even completed uses per suit</x:v>
      </x:c>
      <x:c r="B36" s="73" t="n">
        <x:f>IFERROR((B27+B16+B17-B18)/B8/(B22-B14-B15),0)</x:f>
        <x:v>9.469026548672566</x:v>
      </x:c>
      <x:c r="C36" s="66" t="str">
        <x:v>uses/suit</x:v>
      </x:c>
      <x:c r="D36" s="66" t="str">
        <x:v>Allocated fixed cost ÷ (rental price − recurring cost/use)</x:v>
      </x:c>
      <x:c r="E36" s="66" t="str">
        <x:v>Approximate uses needed to recover fixed costs</x:v>
      </x:c>
      <x:c r="F36" s="66" t="str">
        <x:v>Requires positive contribution/use</x:v>
      </x:c>
    </x:row>
    <x:row r="37">
      <x:c r="A37" s="64"/>
      <x:c r="B37" s="64"/>
      <x:c r="C37" s="64"/>
      <x:c r="D37" s="64"/>
      <x:c r="E37" s="64"/>
      <x:c r="F37" s="64"/>
    </x:row>
    <x:row r="38" ht="26" customHeight="1">
      <x:c r="A38" s="12" t="str">
        <x:v>C. Sensitivity table — automatic scenarios</x:v>
      </x:c>
      <x:c r="B38" s="12" t="str">
        <x:v>C. Sensitivity table — automatic scenarios</x:v>
      </x:c>
      <x:c r="C38" s="12" t="str">
        <x:v>C. Sensitivity table — automatic scenarios</x:v>
      </x:c>
      <x:c r="D38" s="12" t="str">
        <x:v>C. Sensitivity table — automatic scenarios</x:v>
      </x:c>
      <x:c r="E38" s="12" t="str">
        <x:v>C. Sensitivity table — automatic scenarios</x:v>
      </x:c>
      <x:c r="F38" s="12" t="str">
        <x:v>C. Sensitivity table — automatic scenarios</x:v>
      </x:c>
    </x:row>
    <x:row r="39">
      <x:c r="A39" s="20" t="str">
        <x:v>Scenario</x:v>
      </x:c>
      <x:c r="B39" s="20" t="str">
        <x:v>Utilization</x:v>
      </x:c>
      <x:c r="C39" s="20" t="str">
        <x:v>Early retirement/loss</x:v>
      </x:c>
      <x:c r="D39" s="20" t="str">
        <x:v>Projected uses</x:v>
      </x:c>
      <x:c r="E39" s="20" t="str">
        <x:v>Lifecycle cost</x:v>
      </x:c>
      <x:c r="F39" s="20" t="str">
        <x:v>Cost per use</x:v>
      </x:c>
    </x:row>
    <x:row r="40">
      <x:c r="A40" s="74" t="str">
        <x:v>Conservative</x:v>
      </x:c>
      <x:c r="B40" s="75" t="n">
        <x:v>0.65</x:v>
      </x:c>
      <x:c r="C40" s="75" t="n">
        <x:v>0.15</x:v>
      </x:c>
      <x:c r="D40" s="76" t="n">
        <x:f>$B$28*B40*(1-C40)</x:f>
        <x:v>2210</x:v>
      </x:c>
      <x:c r="E40" s="77" t="n">
        <x:f>$B$27+D40*($B$14+$B$15)+$B$16+$B$17-$B$18</x:f>
        <x:v>6897</x:v>
      </x:c>
      <x:c r="F40" s="77" t="n">
        <x:f>IFERROR(E40/D40,0)</x:f>
        <x:v>3.120814479638009</x:v>
      </x:c>
    </x:row>
    <x:row r="41">
      <x:c r="A41" s="78" t="str">
        <x:v>Base inputs</x:v>
      </x:c>
      <x:c r="B41" s="79" t="n">
        <x:f>B20</x:f>
        <x:v>0.8</x:v>
      </x:c>
      <x:c r="C41" s="79" t="n">
        <x:f>B21</x:f>
        <x:v>0.08</x:v>
      </x:c>
      <x:c r="D41" s="80" t="n">
        <x:f>$B$28*B41*(1-C41)</x:f>
        <x:v>2944</x:v>
      </x:c>
      <x:c r="E41" s="81" t="n">
        <x:f>$B$27+D41*($B$14+$B$15)+$B$16+$B$17-$B$18</x:f>
        <x:v>7410.799999999999</x:v>
      </x:c>
      <x:c r="F41" s="81" t="n">
        <x:f>IFERROR(E41/D41,0)</x:f>
        <x:v>2.5172554347826086</x:v>
      </x:c>
    </x:row>
    <x:row r="42">
      <x:c r="A42" s="74" t="str">
        <x:v>Strong operations</x:v>
      </x:c>
      <x:c r="B42" s="75" t="n">
        <x:v>0.9</x:v>
      </x:c>
      <x:c r="C42" s="75" t="n">
        <x:v>0.04</x:v>
      </x:c>
      <x:c r="D42" s="76" t="n">
        <x:f>$B$28*B42*(1-C42)</x:f>
        <x:v>3456</x:v>
      </x:c>
      <x:c r="E42" s="77" t="n">
        <x:f>$B$27+D42*($B$14+$B$15)+$B$16+$B$17-$B$18</x:f>
        <x:v>7769.2</x:v>
      </x:c>
      <x:c r="F42" s="77" t="n">
        <x:f>IFERROR(E42/D42,0)</x:f>
        <x:v>2.248032407407407</x:v>
      </x:c>
    </x:row>
    <x:row r="43">
      <x:c r="A43" s="64"/>
      <x:c r="B43" s="64"/>
      <x:c r="C43" s="64"/>
      <x:c r="D43" s="64"/>
      <x:c r="E43" s="64"/>
      <x:c r="F43" s="64"/>
    </x:row>
    <x:row r="44">
      <x:c r="A44" s="57" t="str">
        <x:v>Important: This workbook is a decision model, not a warranty, accounting opinion or forecast of actual service life. Replace every illustrative value with your quotation, operating records and local requirements. Product life depends on fit, use conditions, frequency, care, cleaning chemistry, drying, storage, damage, repairs and retirement rules.</x:v>
      </x:c>
      <x:c r="B44" s="57" t="str">
        <x:v>Important: This workbook is a decision model, not a warranty, accounting opinion or forecast of actual service life. Replace every illustrative value with your quotation, operating records and local requirements. Product life depends on fit, use conditions, frequency, care, cleaning chemistry, drying, storage, damage, repairs and retirement rules.</x:v>
      </x:c>
      <x:c r="C44" s="57" t="str">
        <x:v>Important: This workbook is a decision model, not a warranty, accounting opinion or forecast of actual service life. Replace every illustrative value with your quotation, operating records and local requirements. Product life depends on fit, use conditions, frequency, care, cleaning chemistry, drying, storage, damage, repairs and retirement rules.</x:v>
      </x:c>
      <x:c r="D44" s="57" t="str">
        <x:v>Important: This workbook is a decision model, not a warranty, accounting opinion or forecast of actual service life. Replace every illustrative value with your quotation, operating records and local requirements. Product life depends on fit, use conditions, frequency, care, cleaning chemistry, drying, storage, damage, repairs and retirement rules.</x:v>
      </x:c>
      <x:c r="E44" s="57" t="str">
        <x:v>Important: This workbook is a decision model, not a warranty, accounting opinion or forecast of actual service life. Replace every illustrative value with your quotation, operating records and local requirements. Product life depends on fit, use conditions, frequency, care, cleaning chemistry, drying, storage, damage, repairs and retirement rules.</x:v>
      </x:c>
      <x:c r="F44" s="57" t="str">
        <x:v>Important: This workbook is a decision model, not a warranty, accounting opinion or forecast of actual service life. Replace every illustrative value with your quotation, operating records and local requirements. Product life depends on fit, use conditions, frequency, care, cleaning chemistry, drying, storage, damage, repairs and retirement rules.</x:v>
      </x:c>
    </x:row>
    <x:row r="45">
      <x:c r="A45" s="57" t="str">
        <x:v>Important: This workbook is a decision model, not a warranty, accounting opinion or forecast of actual service life. Replace every illustrative value with your quotation, operating records and local requirements. Product life depends on fit, use conditions, frequency, care, cleaning chemistry, drying, storage, damage, repairs and retirement rules.</x:v>
      </x:c>
      <x:c r="B45" s="57" t="str">
        <x:v>Important: This workbook is a decision model, not a warranty, accounting opinion or forecast of actual service life. Replace every illustrative value with your quotation, operating records and local requirements. Product life depends on fit, use conditions, frequency, care, cleaning chemistry, drying, storage, damage, repairs and retirement rules.</x:v>
      </x:c>
      <x:c r="C45" s="57" t="str">
        <x:v>Important: This workbook is a decision model, not a warranty, accounting opinion or forecast of actual service life. Replace every illustrative value with your quotation, operating records and local requirements. Product life depends on fit, use conditions, frequency, care, cleaning chemistry, drying, storage, damage, repairs and retirement rules.</x:v>
      </x:c>
      <x:c r="D45" s="57" t="str">
        <x:v>Important: This workbook is a decision model, not a warranty, accounting opinion or forecast of actual service life. Replace every illustrative value with your quotation, operating records and local requirements. Product life depends on fit, use conditions, frequency, care, cleaning chemistry, drying, storage, damage, repairs and retirement rules.</x:v>
      </x:c>
      <x:c r="E45" s="57" t="str">
        <x:v>Important: This workbook is a decision model, not a warranty, accounting opinion or forecast of actual service life. Replace every illustrative value with your quotation, operating records and local requirements. Product life depends on fit, use conditions, frequency, care, cleaning chemistry, drying, storage, damage, repairs and retirement rules.</x:v>
      </x:c>
      <x:c r="F45" s="57" t="str">
        <x:v>Important: This workbook is a decision model, not a warranty, accounting opinion or forecast of actual service life. Replace every illustrative value with your quotation, operating records and local requirements. Product life depends on fit, use conditions, frequency, care, cleaning chemistry, drying, storage, damage, repairs and retirement rules.</x:v>
      </x:c>
    </x:row>
    <x:row r="46">
      <x:c r="A46" s="57" t="str">
        <x:v>Important: This workbook is a decision model, not a warranty, accounting opinion or forecast of actual service life. Replace every illustrative value with your quotation, operating records and local requirements. Product life depends on fit, use conditions, frequency, care, cleaning chemistry, drying, storage, damage, repairs and retirement rules.</x:v>
      </x:c>
      <x:c r="B46" s="57" t="str">
        <x:v>Important: This workbook is a decision model, not a warranty, accounting opinion or forecast of actual service life. Replace every illustrative value with your quotation, operating records and local requirements. Product life depends on fit, use conditions, frequency, care, cleaning chemistry, drying, storage, damage, repairs and retirement rules.</x:v>
      </x:c>
      <x:c r="C46" s="57" t="str">
        <x:v>Important: This workbook is a decision model, not a warranty, accounting opinion or forecast of actual service life. Replace every illustrative value with your quotation, operating records and local requirements. Product life depends on fit, use conditions, frequency, care, cleaning chemistry, drying, storage, damage, repairs and retirement rules.</x:v>
      </x:c>
      <x:c r="D46" s="57" t="str">
        <x:v>Important: This workbook is a decision model, not a warranty, accounting opinion or forecast of actual service life. Replace every illustrative value with your quotation, operating records and local requirements. Product life depends on fit, use conditions, frequency, care, cleaning chemistry, drying, storage, damage, repairs and retirement rules.</x:v>
      </x:c>
      <x:c r="E46" s="57" t="str">
        <x:v>Important: This workbook is a decision model, not a warranty, accounting opinion or forecast of actual service life. Replace every illustrative value with your quotation, operating records and local requirements. Product life depends on fit, use conditions, frequency, care, cleaning chemistry, drying, storage, damage, repairs and retirement rules.</x:v>
      </x:c>
      <x:c r="F46" s="57" t="str">
        <x:v>Important: This workbook is a decision model, not a warranty, accounting opinion or forecast of actual service life. Replace every illustrative value with your quotation, operating records and local requirements. Product life depends on fit, use conditions, frequency, care, cleaning chemistry, drying, storage, damage, repairs and retirement rules.</x:v>
      </x:c>
    </x:row>
  </x:sheetData>
  <x:mergeCells>
    <x:mergeCell ref="A1:F1"/>
    <x:mergeCell ref="A2:F2"/>
    <x:mergeCell ref="A4:F4"/>
    <x:mergeCell ref="A24:F24"/>
    <x:mergeCell ref="A38:F38"/>
    <x:mergeCell ref="A44:F46"/>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12" hidden="0" customWidth="1"/>
    <x:col min="2" max="2" width="14" hidden="0" customWidth="1"/>
    <x:col min="3" max="3" width="13" hidden="0" customWidth="1"/>
    <x:col min="4" max="4" width="18" hidden="0" customWidth="1"/>
    <x:col min="5" max="5" width="19" hidden="0" customWidth="1"/>
    <x:col min="6" max="6" width="16" hidden="0" customWidth="1"/>
    <x:col min="7" max="7" width="18" hidden="0" customWidth="1"/>
    <x:col min="8" max="8" width="38" hidden="0" customWidth="1"/>
  </x:cols>
  <x:sheetData>
    <x:row r="1" ht="34" customHeight="1">
      <x:c r="A1" s="4" t="str">
        <x:v>Size Mix Planner — One Style / One Color</x:v>
      </x:c>
      <x:c r="B1" s="4" t="str">
        <x:v>Size Mix Planner — One Style / One Color</x:v>
      </x:c>
      <x:c r="C1" s="4" t="str">
        <x:v>Size Mix Planner — One Style / One Color</x:v>
      </x:c>
      <x:c r="D1" s="4" t="str">
        <x:v>Size Mix Planner — One Style / One Color</x:v>
      </x:c>
      <x:c r="E1" s="4" t="str">
        <x:v>Size Mix Planner — One Style / One Color</x:v>
      </x:c>
      <x:c r="F1" s="4" t="str">
        <x:v>Size Mix Planner — One Style / One Color</x:v>
      </x:c>
      <x:c r="G1" s="4" t="str">
        <x:v>Size Mix Planner — One Style / One Color</x:v>
      </x:c>
      <x:c r="H1" s="4" t="str">
        <x:v>Size Mix Planner — One Style / One Color</x:v>
      </x:c>
    </x:row>
    <x:row r="2" ht="36" customHeight="1">
      <x:c r="A2" s="7" t="str">
        <x:v>Use buyer records to build the size curve. INSEAKU's normal starting MOQ is 50 pieces per style/color; sizes may be mixed within that lot, but different colors cannot be combined to reach MOQ.</x:v>
      </x:c>
      <x:c r="B2" s="7" t="str">
        <x:v>Use buyer records to build the size curve. INSEAKU's normal starting MOQ is 50 pieces per style/color; sizes may be mixed within that lot, but different colors cannot be combined to reach MOQ.</x:v>
      </x:c>
      <x:c r="C2" s="7" t="str">
        <x:v>Use buyer records to build the size curve. INSEAKU's normal starting MOQ is 50 pieces per style/color; sizes may be mixed within that lot, but different colors cannot be combined to reach MOQ.</x:v>
      </x:c>
      <x:c r="D2" s="7" t="str">
        <x:v>Use buyer records to build the size curve. INSEAKU's normal starting MOQ is 50 pieces per style/color; sizes may be mixed within that lot, but different colors cannot be combined to reach MOQ.</x:v>
      </x:c>
      <x:c r="E2" s="7" t="str">
        <x:v>Use buyer records to build the size curve. INSEAKU's normal starting MOQ is 50 pieces per style/color; sizes may be mixed within that lot, but different colors cannot be combined to reach MOQ.</x:v>
      </x:c>
      <x:c r="F2" s="7" t="str">
        <x:v>Use buyer records to build the size curve. INSEAKU's normal starting MOQ is 50 pieces per style/color; sizes may be mixed within that lot, but different colors cannot be combined to reach MOQ.</x:v>
      </x:c>
      <x:c r="G2" s="7" t="str">
        <x:v>Use buyer records to build the size curve. INSEAKU's normal starting MOQ is 50 pieces per style/color; sizes may be mixed within that lot, but different colors cannot be combined to reach MOQ.</x:v>
      </x:c>
      <x:c r="H2" s="7" t="str">
        <x:v>Use buyer records to build the size curve. INSEAKU's normal starting MOQ is 50 pieces per style/color; sizes may be mixed within that lot, but different colors cannot be combined to reach MOQ.</x:v>
      </x:c>
    </x:row>
    <x:row r="4">
      <x:c r="A4" s="20" t="str">
        <x:v>Size</x:v>
      </x:c>
      <x:c r="B4" s="20" t="str">
        <x:v>Planned qty</x:v>
      </x:c>
      <x:c r="C4" s="20" t="str">
        <x:v>% of lot</x:v>
      </x:c>
      <x:c r="D4" s="20" t="str">
        <x:v>Peak demand/week</x:v>
      </x:c>
      <x:c r="E4" s="20" t="str">
        <x:v>Target safety stock</x:v>
      </x:c>
      <x:c r="F4" s="20" t="str">
        <x:v>Reorder point</x:v>
      </x:c>
      <x:c r="G4" s="20" t="str">
        <x:v>Current available</x:v>
      </x:c>
      <x:c r="H4" s="20" t="str">
        <x:v>Notes</x:v>
      </x:c>
    </x:row>
    <x:row r="5" ht="25" customHeight="1">
      <x:c r="A5" s="66" t="str">
        <x:v>XS</x:v>
      </x:c>
      <x:c r="B5" s="67" t="n">
        <x:v>3</x:v>
      </x:c>
      <x:c r="C5" s="82" t="n">
        <x:f>IFERROR(B5/$B$12,0)</x:f>
        <x:v>0.06</x:v>
      </x:c>
      <x:c r="D5" s="67" t="n">
        <x:v>0</x:v>
      </x:c>
      <x:c r="E5" s="67" t="n">
        <x:v>0</x:v>
      </x:c>
      <x:c r="F5" s="66" t="n">
        <x:f>D5+E5</x:f>
        <x:v>0</x:v>
      </x:c>
      <x:c r="G5" s="67" t="n">
        <x:v>0</x:v>
      </x:c>
      <x:c r="H5" s="67" t="str"/>
    </x:row>
    <x:row r="6" ht="25" customHeight="1">
      <x:c r="A6" s="66" t="str">
        <x:v>S</x:v>
      </x:c>
      <x:c r="B6" s="67" t="n">
        <x:v>6</x:v>
      </x:c>
      <x:c r="C6" s="82" t="n">
        <x:f>IFERROR(B6/$B$12,0)</x:f>
        <x:v>0.12</x:v>
      </x:c>
      <x:c r="D6" s="67" t="n">
        <x:v>0</x:v>
      </x:c>
      <x:c r="E6" s="67" t="n">
        <x:v>0</x:v>
      </x:c>
      <x:c r="F6" s="66" t="n">
        <x:f>D6+E6</x:f>
        <x:v>0</x:v>
      </x:c>
      <x:c r="G6" s="67" t="n">
        <x:v>0</x:v>
      </x:c>
      <x:c r="H6" s="67" t="str"/>
    </x:row>
    <x:row r="7" ht="25" customHeight="1">
      <x:c r="A7" s="66" t="str">
        <x:v>M</x:v>
      </x:c>
      <x:c r="B7" s="67" t="n">
        <x:v>10</x:v>
      </x:c>
      <x:c r="C7" s="82" t="n">
        <x:f>IFERROR(B7/$B$12,0)</x:f>
        <x:v>0.2</x:v>
      </x:c>
      <x:c r="D7" s="67" t="n">
        <x:v>0</x:v>
      </x:c>
      <x:c r="E7" s="67" t="n">
        <x:v>0</x:v>
      </x:c>
      <x:c r="F7" s="66" t="n">
        <x:f>D7+E7</x:f>
        <x:v>0</x:v>
      </x:c>
      <x:c r="G7" s="67" t="n">
        <x:v>0</x:v>
      </x:c>
      <x:c r="H7" s="67" t="str"/>
    </x:row>
    <x:row r="8" ht="25" customHeight="1">
      <x:c r="A8" s="66" t="str">
        <x:v>L</x:v>
      </x:c>
      <x:c r="B8" s="67" t="n">
        <x:v>12</x:v>
      </x:c>
      <x:c r="C8" s="82" t="n">
        <x:f>IFERROR(B8/$B$12,0)</x:f>
        <x:v>0.24</x:v>
      </x:c>
      <x:c r="D8" s="67" t="n">
        <x:v>0</x:v>
      </x:c>
      <x:c r="E8" s="67" t="n">
        <x:v>0</x:v>
      </x:c>
      <x:c r="F8" s="66" t="n">
        <x:f>D8+E8</x:f>
        <x:v>0</x:v>
      </x:c>
      <x:c r="G8" s="67" t="n">
        <x:v>0</x:v>
      </x:c>
      <x:c r="H8" s="67" t="str"/>
    </x:row>
    <x:row r="9" ht="25" customHeight="1">
      <x:c r="A9" s="66" t="str">
        <x:v>XL</x:v>
      </x:c>
      <x:c r="B9" s="67" t="n">
        <x:v>9</x:v>
      </x:c>
      <x:c r="C9" s="82" t="n">
        <x:f>IFERROR(B9/$B$12,0)</x:f>
        <x:v>0.18</x:v>
      </x:c>
      <x:c r="D9" s="67" t="n">
        <x:v>0</x:v>
      </x:c>
      <x:c r="E9" s="67" t="n">
        <x:v>0</x:v>
      </x:c>
      <x:c r="F9" s="66" t="n">
        <x:f>D9+E9</x:f>
        <x:v>0</x:v>
      </x:c>
      <x:c r="G9" s="67" t="n">
        <x:v>0</x:v>
      </x:c>
      <x:c r="H9" s="67" t="str"/>
    </x:row>
    <x:row r="10" ht="25" customHeight="1">
      <x:c r="A10" s="66" t="str">
        <x:v>XXL</x:v>
      </x:c>
      <x:c r="B10" s="67" t="n">
        <x:v>6</x:v>
      </x:c>
      <x:c r="C10" s="82" t="n">
        <x:f>IFERROR(B10/$B$12,0)</x:f>
        <x:v>0.12</x:v>
      </x:c>
      <x:c r="D10" s="67" t="n">
        <x:v>0</x:v>
      </x:c>
      <x:c r="E10" s="67" t="n">
        <x:v>0</x:v>
      </x:c>
      <x:c r="F10" s="66" t="n">
        <x:f>D10+E10</x:f>
        <x:v>0</x:v>
      </x:c>
      <x:c r="G10" s="67" t="n">
        <x:v>0</x:v>
      </x:c>
      <x:c r="H10" s="67" t="str"/>
    </x:row>
    <x:row r="11" ht="25" customHeight="1">
      <x:c r="A11" s="66" t="str">
        <x:v>XXXL</x:v>
      </x:c>
      <x:c r="B11" s="67" t="n">
        <x:v>4</x:v>
      </x:c>
      <x:c r="C11" s="82" t="n">
        <x:f>IFERROR(B11/$B$12,0)</x:f>
        <x:v>0.08</x:v>
      </x:c>
      <x:c r="D11" s="67" t="n">
        <x:v>0</x:v>
      </x:c>
      <x:c r="E11" s="67" t="n">
        <x:v>0</x:v>
      </x:c>
      <x:c r="F11" s="66" t="n">
        <x:f>D11+E11</x:f>
        <x:v>0</x:v>
      </x:c>
      <x:c r="G11" s="67" t="n">
        <x:v>0</x:v>
      </x:c>
      <x:c r="H11" s="67" t="str"/>
    </x:row>
    <x:row r="12" ht="25" customHeight="1">
      <x:c r="A12" s="83" t="str">
        <x:v>TOTAL</x:v>
      </x:c>
      <x:c r="B12" s="83" t="n">
        <x:f>SUM(B5:B11)</x:f>
        <x:v>50</x:v>
      </x:c>
      <x:c r="C12" s="84" t="n">
        <x:f>SUM(C5:C11)</x:f>
        <x:v>1</x:v>
      </x:c>
      <x:c r="D12" s="83" t="n">
        <x:f>SUM(D5:D11)</x:f>
        <x:v>0</x:v>
      </x:c>
      <x:c r="E12" s="83" t="n">
        <x:f>SUM(E5:E11)</x:f>
        <x:v>0</x:v>
      </x:c>
      <x:c r="F12" s="83" t="n">
        <x:f>SUM(F5:F11)</x:f>
        <x:v>0</x:v>
      </x:c>
      <x:c r="G12" s="83" t="n">
        <x:f>SUM(G5:G11)</x:f>
        <x:v>0</x:v>
      </x:c>
      <x:c r="H12" s="83" t="str">
        <x:v>Minimum starting lot check</x:v>
      </x:c>
    </x:row>
    <x:row r="13">
      <x:c r="A13" s="64"/>
      <x:c r="B13" s="64"/>
      <x:c r="C13" s="64"/>
      <x:c r="D13" s="64"/>
      <x:c r="E13" s="64"/>
      <x:c r="F13" s="64"/>
      <x:c r="G13" s="64"/>
      <x:c r="H13" s="64"/>
    </x:row>
    <x:row r="14">
      <x:c r="A14" s="8" t="str">
        <x:v>Reorder rule: negotiate the MOQ for repeat orders with INSEAKU, but do not assume a lower quantity until it is confirmed in writing. Track demand and early retirements by size, style and color so replenishment is based on actual shortages rather than the original size curve.</x:v>
      </x:c>
      <x:c r="B14" s="8" t="str">
        <x:v>Reorder rule: negotiate the MOQ for repeat orders with INSEAKU, but do not assume a lower quantity until it is confirmed in writing. Track demand and early retirements by size, style and color so replenishment is based on actual shortages rather than the original size curve.</x:v>
      </x:c>
      <x:c r="C14" s="8" t="str">
        <x:v>Reorder rule: negotiate the MOQ for repeat orders with INSEAKU, but do not assume a lower quantity until it is confirmed in writing. Track demand and early retirements by size, style and color so replenishment is based on actual shortages rather than the original size curve.</x:v>
      </x:c>
      <x:c r="D14" s="8" t="str">
        <x:v>Reorder rule: negotiate the MOQ for repeat orders with INSEAKU, but do not assume a lower quantity until it is confirmed in writing. Track demand and early retirements by size, style and color so replenishment is based on actual shortages rather than the original size curve.</x:v>
      </x:c>
      <x:c r="E14" s="8" t="str">
        <x:v>Reorder rule: negotiate the MOQ for repeat orders with INSEAKU, but do not assume a lower quantity until it is confirmed in writing. Track demand and early retirements by size, style and color so replenishment is based on actual shortages rather than the original size curve.</x:v>
      </x:c>
      <x:c r="F14" s="8" t="str">
        <x:v>Reorder rule: negotiate the MOQ for repeat orders with INSEAKU, but do not assume a lower quantity until it is confirmed in writing. Track demand and early retirements by size, style and color so replenishment is based on actual shortages rather than the original size curve.</x:v>
      </x:c>
      <x:c r="G14" s="8" t="str">
        <x:v>Reorder rule: negotiate the MOQ for repeat orders with INSEAKU, but do not assume a lower quantity until it is confirmed in writing. Track demand and early retirements by size, style and color so replenishment is based on actual shortages rather than the original size curve.</x:v>
      </x:c>
      <x:c r="H14" s="8" t="str">
        <x:v>Reorder rule: negotiate the MOQ for repeat orders with INSEAKU, but do not assume a lower quantity until it is confirmed in writing. Track demand and early retirements by size, style and color so replenishment is based on actual shortages rather than the original size curve.</x:v>
      </x:c>
    </x:row>
    <x:row r="15">
      <x:c r="A15" s="8" t="str">
        <x:v>Reorder rule: negotiate the MOQ for repeat orders with INSEAKU, but do not assume a lower quantity until it is confirmed in writing. Track demand and early retirements by size, style and color so replenishment is based on actual shortages rather than the original size curve.</x:v>
      </x:c>
      <x:c r="B15" s="8" t="str">
        <x:v>Reorder rule: negotiate the MOQ for repeat orders with INSEAKU, but do not assume a lower quantity until it is confirmed in writing. Track demand and early retirements by size, style and color so replenishment is based on actual shortages rather than the original size curve.</x:v>
      </x:c>
      <x:c r="C15" s="8" t="str">
        <x:v>Reorder rule: negotiate the MOQ for repeat orders with INSEAKU, but do not assume a lower quantity until it is confirmed in writing. Track demand and early retirements by size, style and color so replenishment is based on actual shortages rather than the original size curve.</x:v>
      </x:c>
      <x:c r="D15" s="8" t="str">
        <x:v>Reorder rule: negotiate the MOQ for repeat orders with INSEAKU, but do not assume a lower quantity until it is confirmed in writing. Track demand and early retirements by size, style and color so replenishment is based on actual shortages rather than the original size curve.</x:v>
      </x:c>
      <x:c r="E15" s="8" t="str">
        <x:v>Reorder rule: negotiate the MOQ for repeat orders with INSEAKU, but do not assume a lower quantity until it is confirmed in writing. Track demand and early retirements by size, style and color so replenishment is based on actual shortages rather than the original size curve.</x:v>
      </x:c>
      <x:c r="F15" s="8" t="str">
        <x:v>Reorder rule: negotiate the MOQ for repeat orders with INSEAKU, but do not assume a lower quantity until it is confirmed in writing. Track demand and early retirements by size, style and color so replenishment is based on actual shortages rather than the original size curve.</x:v>
      </x:c>
      <x:c r="G15" s="8" t="str">
        <x:v>Reorder rule: negotiate the MOQ for repeat orders with INSEAKU, but do not assume a lower quantity until it is confirmed in writing. Track demand and early retirements by size, style and color so replenishment is based on actual shortages rather than the original size curve.</x:v>
      </x:c>
      <x:c r="H15" s="8" t="str">
        <x:v>Reorder rule: negotiate the MOQ for repeat orders with INSEAKU, but do not assume a lower quantity until it is confirmed in writing. Track demand and early retirements by size, style and color so replenishment is based on actual shortages rather than the original size curve.</x:v>
      </x:c>
    </x:row>
    <x:row r="16">
      <x:c r="A16" s="8" t="str">
        <x:v>Reorder rule: negotiate the MOQ for repeat orders with INSEAKU, but do not assume a lower quantity until it is confirmed in writing. Track demand and early retirements by size, style and color so replenishment is based on actual shortages rather than the original size curve.</x:v>
      </x:c>
      <x:c r="B16" s="8" t="str">
        <x:v>Reorder rule: negotiate the MOQ for repeat orders with INSEAKU, but do not assume a lower quantity until it is confirmed in writing. Track demand and early retirements by size, style and color so replenishment is based on actual shortages rather than the original size curve.</x:v>
      </x:c>
      <x:c r="C16" s="8" t="str">
        <x:v>Reorder rule: negotiate the MOQ for repeat orders with INSEAKU, but do not assume a lower quantity until it is confirmed in writing. Track demand and early retirements by size, style and color so replenishment is based on actual shortages rather than the original size curve.</x:v>
      </x:c>
      <x:c r="D16" s="8" t="str">
        <x:v>Reorder rule: negotiate the MOQ for repeat orders with INSEAKU, but do not assume a lower quantity until it is confirmed in writing. Track demand and early retirements by size, style and color so replenishment is based on actual shortages rather than the original size curve.</x:v>
      </x:c>
      <x:c r="E16" s="8" t="str">
        <x:v>Reorder rule: negotiate the MOQ for repeat orders with INSEAKU, but do not assume a lower quantity until it is confirmed in writing. Track demand and early retirements by size, style and color so replenishment is based on actual shortages rather than the original size curve.</x:v>
      </x:c>
      <x:c r="F16" s="8" t="str">
        <x:v>Reorder rule: negotiate the MOQ for repeat orders with INSEAKU, but do not assume a lower quantity until it is confirmed in writing. Track demand and early retirements by size, style and color so replenishment is based on actual shortages rather than the original size curve.</x:v>
      </x:c>
      <x:c r="G16" s="8" t="str">
        <x:v>Reorder rule: negotiate the MOQ for repeat orders with INSEAKU, but do not assume a lower quantity until it is confirmed in writing. Track demand and early retirements by size, style and color so replenishment is based on actual shortages rather than the original size curve.</x:v>
      </x:c>
      <x:c r="H16" s="8" t="str">
        <x:v>Reorder rule: negotiate the MOQ for repeat orders with INSEAKU, but do not assume a lower quantity until it is confirmed in writing. Track demand and early retirements by size, style and color so replenishment is based on actual shortages rather than the original size curve.</x:v>
      </x:c>
    </x:row>
  </x:sheetData>
  <x:mergeCells>
    <x:mergeCell ref="A1:H1"/>
    <x:mergeCell ref="A2:H2"/>
    <x:mergeCell ref="A14:H16"/>
  </x:mergeCells>
  <x:pageMargins left="0.7" right="0.7" top="0.75" bottom="0.75" header="0.3" footer="0.3"/>
</x:worksheet>
</file>

<file path=xl/worksheets/sheet3.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9" hidden="0" customWidth="1"/>
    <x:col min="2" max="2" width="35" hidden="0" customWidth="1"/>
    <x:col min="3" max="3" width="40" hidden="0" customWidth="1"/>
    <x:col min="4" max="4" width="36" hidden="0" customWidth="1"/>
    <x:col min="5" max="5" width="20" hidden="0" customWidth="1"/>
    <x:col min="6" max="6" width="13" hidden="0" customWidth="1"/>
  </x:cols>
  <x:sheetData>
    <x:row r="1" ht="34" customHeight="1">
      <x:c r="A1" s="4" t="str">
        <x:v>How to Use This Workbook</x:v>
      </x:c>
      <x:c r="B1" s="4" t="str">
        <x:v>How to Use This Workbook</x:v>
      </x:c>
      <x:c r="C1" s="4" t="str">
        <x:v>How to Use This Workbook</x:v>
      </x:c>
      <x:c r="D1" s="4" t="str">
        <x:v>How to Use This Workbook</x:v>
      </x:c>
      <x:c r="E1" s="4" t="str">
        <x:v>How to Use This Workbook</x:v>
      </x:c>
      <x:c r="F1" s="4" t="str">
        <x:v>How to Use This Workbook</x:v>
      </x:c>
    </x:row>
    <x:row r="3">
      <x:c r="A3" s="20" t="str">
        <x:v>Step</x:v>
      </x:c>
      <x:c r="B3" s="20" t="str">
        <x:v>Action</x:v>
      </x:c>
      <x:c r="C3" s="20" t="str">
        <x:v>Evidence to use</x:v>
      </x:c>
      <x:c r="D3" s="20" t="str">
        <x:v>Do not assume</x:v>
      </x:c>
      <x:c r="E3" s="20" t="str">
        <x:v>Owner</x:v>
      </x:c>
      <x:c r="F3" s="20" t="str">
        <x:v>Complete</x:v>
      </x:c>
    </x:row>
    <x:row r="4" ht="34" customHeight="1">
      <x:c r="A4" s="66" t="n">
        <x:v>1</x:v>
      </x:c>
      <x:c r="B4" s="66" t="str">
        <x:v>Create one scenario per style/color lot.</x:v>
      </x:c>
      <x:c r="C4" s="66" t="str">
        <x:v>Written quotation and specification</x:v>
      </x:c>
      <x:c r="D4" s="66" t="str">
        <x:v>Different colors can be combined for MOQ</x:v>
      </x:c>
      <x:c r="E4" s="66" t="str">
        <x:v>Buyer</x:v>
      </x:c>
      <x:c r="F4" s="66" t="str"/>
    </x:row>
    <x:row r="5" ht="34" customHeight="1">
      <x:c r="A5" s="66" t="n">
        <x:v>2</x:v>
      </x:c>
      <x:c r="B5" s="66" t="str">
        <x:v>Enter full landed/startup costs.</x:v>
      </x:c>
      <x:c r="C5" s="66" t="str">
        <x:v>Freight, duty, labels, spares, setup</x:v>
      </x:c>
      <x:c r="D5" s="66" t="str">
        <x:v>Unit price equals fleet cost</x:v>
      </x:c>
      <x:c r="E5" s="66" t="str">
        <x:v>Finance / procurement</x:v>
      </x:c>
      <x:c r="F5" s="66" t="str"/>
    </x:row>
    <x:row r="6" ht="34" customHeight="1">
      <x:c r="A6" s="66" t="n">
        <x:v>3</x:v>
      </x:c>
      <x:c r="B6" s="66" t="str">
        <x:v>Estimate planned uses conservatively.</x:v>
      </x:c>
      <x:c r="C6" s="66" t="str">
        <x:v>Rental history and retirement records</x:v>
      </x:c>
      <x:c r="D6" s="66" t="str">
        <x:v>A fixed universal wetsuit life</x:v>
      </x:c>
      <x:c r="E6" s="66" t="str">
        <x:v>Operations</x:v>
      </x:c>
      <x:c r="F6" s="66" t="str"/>
    </x:row>
    <x:row r="7" ht="34" customHeight="1">
      <x:c r="A7" s="66" t="n">
        <x:v>4</x:v>
      </x:c>
      <x:c r="B7" s="66" t="str">
        <x:v>Enter cleaning and inspection cost per completed use.</x:v>
      </x:c>
      <x:c r="C7" s="66" t="str">
        <x:v>Labor, utilities and consumables</x:v>
      </x:c>
      <x:c r="D7" s="66" t="str">
        <x:v>Rinse/dry labor is free</x:v>
      </x:c>
      <x:c r="E7" s="66" t="str">
        <x:v>Operations</x:v>
      </x:c>
      <x:c r="F7" s="66" t="str"/>
    </x:row>
    <x:row r="8" ht="34" customHeight="1">
      <x:c r="A8" s="66" t="n">
        <x:v>5</x:v>
      </x:c>
      <x:c r="B8" s="66" t="str">
        <x:v>Adjust utilization and early-retirement factors.</x:v>
      </x:c>
      <x:c r="C8" s="66" t="str">
        <x:v>Demand by size, season, loss and damage</x:v>
      </x:c>
      <x:c r="D8" s="66" t="str">
        <x:v>Every theoretical use becomes revenue</x:v>
      </x:c>
      <x:c r="E8" s="66" t="str">
        <x:v>Operations</x:v>
      </x:c>
      <x:c r="F8" s="66" t="str"/>
    </x:row>
    <x:row r="9" ht="34" customHeight="1">
      <x:c r="A9" s="66" t="n">
        <x:v>6</x:v>
      </x:c>
      <x:c r="B9" s="66" t="str">
        <x:v>Build the size mix from actual issue records.</x:v>
      </x:c>
      <x:c r="C9" s="66" t="str">
        <x:v>Rentals by size, waitlists and stockouts</x:v>
      </x:c>
      <x:c r="D9" s="66" t="str">
        <x:v>Equal quantity in every size</x:v>
      </x:c>
      <x:c r="E9" s="66" t="str">
        <x:v>Fleet manager</x:v>
      </x:c>
      <x:c r="F9" s="66" t="str"/>
    </x:row>
    <x:row r="10" ht="34" customHeight="1">
      <x:c r="A10" s="66" t="n">
        <x:v>7</x:v>
      </x:c>
      <x:c r="B10" s="66" t="str">
        <x:v>Compare scenarios on equal product and service assumptions.</x:v>
      </x:c>
      <x:c r="C10" s="66" t="str">
        <x:v>Tech pack, construction and QC plan</x:v>
      </x:c>
      <x:c r="D10" s="66" t="str">
        <x:v>Lowest unit price is lowest cost/use</x:v>
      </x:c>
      <x:c r="E10" s="66" t="str">
        <x:v>Buyer</x:v>
      </x:c>
      <x:c r="F10" s="66" t="str"/>
    </x:row>
    <x:row r="11" ht="34" customHeight="1">
      <x:c r="A11" s="66" t="n">
        <x:v>8</x:v>
      </x:c>
      <x:c r="B11" s="66" t="str">
        <x:v>Review actual results and update the model.</x:v>
      </x:c>
      <x:c r="C11" s="66" t="str">
        <x:v>Completed rentals, repair and retirement log</x:v>
      </x:c>
      <x:c r="D11" s="66" t="str">
        <x:v>The first forecast stays accurate</x:v>
      </x:c>
      <x:c r="E11" s="66" t="str">
        <x:v>Management</x:v>
      </x:c>
      <x:c r="F11" s="66" t="str"/>
    </x:row>
    <x:row r="12">
      <x:c r="A12" s="64"/>
      <x:c r="B12" s="64"/>
      <x:c r="C12" s="64"/>
      <x:c r="D12" s="64"/>
      <x:c r="E12" s="64"/>
      <x:c r="F12" s="64"/>
    </x:row>
    <x:row r="13" ht="26" customHeight="1">
      <x:c r="A13" s="12" t="str">
        <x:v>Definitions and source notes</x:v>
      </x:c>
      <x:c r="B13" s="12" t="str">
        <x:v>Definitions and source notes</x:v>
      </x:c>
      <x:c r="C13" s="12" t="str">
        <x:v>Definitions and source notes</x:v>
      </x:c>
      <x:c r="D13" s="12" t="str">
        <x:v>Definitions and source notes</x:v>
      </x:c>
      <x:c r="E13" s="12" t="str">
        <x:v>Definitions and source notes</x:v>
      </x:c>
      <x:c r="F13" s="12" t="str">
        <x:v>Definitions and source notes</x:v>
      </x:c>
    </x:row>
    <x:row r="14" ht="36" customHeight="1">
      <x:c r="A14" s="65" t="str">
        <x:v>Completed rental use</x:v>
      </x:c>
      <x:c r="B14" s="65" t="str">
        <x:v>One issue-and-return cycle that meets your operating definition.</x:v>
      </x:c>
      <x:c r="C14" s="65" t="str">
        <x:v>Define cancellations, exchanges and multi-day rentals consistently.</x:v>
      </x:c>
      <x:c r="D14" s="65" t="str"/>
      <x:c r="E14" s="65" t="str"/>
      <x:c r="F14" s="65" t="str"/>
    </x:row>
    <x:row r="15" ht="36" customHeight="1">
      <x:c r="A15" s="66" t="str">
        <x:v>Lifecycle cost</x:v>
      </x:c>
      <x:c r="B15" s="66" t="str">
        <x:v>Acquisition/startup + operation + repair + disposal − recoverable value.</x:v>
      </x:c>
      <x:c r="C15" s="66" t="str">
        <x:v>Adapted as a general decision framework; not an accounting rule for your business.</x:v>
      </x:c>
      <x:c r="D15" s="66" t="str"/>
      <x:c r="E15" s="66" t="str"/>
      <x:c r="F15" s="66" t="str"/>
    </x:row>
    <x:row r="16" ht="36" customHeight="1">
      <x:c r="A16" s="66" t="str">
        <x:v>DAN rental equipment guidance</x:v>
      </x:c>
      <x:c r="B16" s="66" t="str">
        <x:v>https://dan.org/safety-tips-for-dive-operators/dive-training-and-equipment/rental-equipment/</x:v>
      </x:c>
      <x:c r="C16" s="66" t="str">
        <x:v>Review current local health rules and product directions.</x:v>
      </x:c>
      <x:c r="D16" s="66" t="str"/>
      <x:c r="E16" s="66" t="str"/>
      <x:c r="F16" s="66" t="str"/>
    </x:row>
    <x:row r="17" ht="36" customHeight="1">
      <x:c r="A17" s="66" t="str">
        <x:v>DAN infection-control guidance</x:v>
      </x:c>
      <x:c r="B17" s="66" t="str">
        <x:v>https://dan.org/safety-tips-for-dive-operators/dive-operation-safety/infection-control/</x:v>
      </x:c>
      <x:c r="C17" s="66" t="str">
        <x:v>Separate returned and clean areas; follow compatible product instructions.</x:v>
      </x:c>
      <x:c r="D17" s="66" t="str"/>
      <x:c r="E17" s="66" t="str"/>
      <x:c r="F17" s="66" t="str"/>
    </x:row>
    <x:row r="18" ht="36" customHeight="1">
      <x:c r="A18" s="66" t="str">
        <x:v>DAN wetsuit gear care</x:v>
      </x:c>
      <x:c r="B18" s="66" t="str">
        <x:v>https://dan.org/health-medicine/health-resource/smart-guides/know-before-you-go-how-to-plan-your-dive-trip/gear-care-guidelines/</x:v>
      </x:c>
      <x:c r="C18" s="66" t="str">
        <x:v>Rinse, turn inside out, hang to dry and store away from UV.</x:v>
      </x:c>
      <x:c r="D18" s="66" t="str"/>
      <x:c r="E18" s="66" t="str"/>
      <x:c r="F18" s="66" t="str"/>
    </x:row>
    <x:row r="19" ht="36" customHeight="1">
      <x:c r="A19" s="66" t="str">
        <x:v>U.S. DOE lifecycle-cost overview</x:v>
      </x:c>
      <x:c r="B19" s="66" t="str">
        <x:v>https://www.energy.gov/cmei/femp/articles/take-five-life-cycle-costs-acquisition</x:v>
      </x:c>
      <x:c r="C19" s="66" t="str">
        <x:v>Supports considering purchase, maintenance and disposal costs together.</x:v>
      </x:c>
      <x:c r="D19" s="66" t="str"/>
      <x:c r="E19" s="66" t="str"/>
      <x:c r="F19" s="66" t="str"/>
    </x:row>
  </x:sheetData>
  <x:mergeCells>
    <x:mergeCell ref="A1:F1"/>
    <x:mergeCell ref="A13:F13"/>
  </x:mergeCells>
  <x:pageMargins left="0.7" right="0.7" top="0.75" bottom="0.75" header="0.3" footer="0.3"/>
</x:worksheet>
</file>