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0c2387b8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91213f137a544ea"/>
    <x:sheet xmlns:r="http://schemas.openxmlformats.org/officeDocument/2006/relationships" name="Range Plan" sheetId="2" r:id="Rab948f2a0a714441"/>
    <x:sheet xmlns:r="http://schemas.openxmlformats.org/officeDocument/2006/relationships" name="Budget &amp; Unit Economics" sheetId="3" r:id="Rf9539a7c82784b68"/>
    <x:sheet xmlns:r="http://schemas.openxmlformats.org/officeDocument/2006/relationships" name="Supplier &amp; Samples" sheetId="4" r:id="R7eda368916f442f5"/>
    <x:sheet xmlns:r="http://schemas.openxmlformats.org/officeDocument/2006/relationships" name="Launch Plan" sheetId="5" r:id="R03969d6d41d446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.00"/>
    <x:numFmt numFmtId="202" formatCode="0.0%"/>
    <x:numFmt numFmtId="203" formatCode="yyyy-mm-dd"/>
  </x:numFmts>
  <x:fonts count="9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DDEBF7"/>
      </x:patternFill>
    </x:fill>
    <x:fill>
      <x:patternFill patternType="solid">
        <x:fgColor rgb="FFFCE8E6"/>
      </x:patternFill>
    </x:fill>
  </x:fills>
  <x:borders count="9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  <x:border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3" borderId="3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3" borderId="3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2" fontId="4" fillId="3" borderId="3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201" fontId="4" fillId="7" borderId="0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1" fontId="4" fillId="7" borderId="3" xfId="0" applyNumberFormat="1" applyFont="1" applyFill="1" applyBorder="1" applyAlignment="1">
      <x:alignment vertical="center" wrapText="1"/>
    </x:xf>
    <x:xf numFmtId="203" fontId="4" fillId="7" borderId="0" xfId="0" applyNumberFormat="1" applyFont="1" applyFill="1" applyBorder="1" applyAlignment="1">
      <x:alignment vertical="center" wrapText="1"/>
    </x:xf>
    <x:xf numFmtId="203" fontId="4" fillId="7" borderId="3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203" fontId="4" fillId="5" borderId="0" xfId="0" applyNumberFormat="1" applyFont="1" applyFill="1" applyBorder="1" applyAlignment="1">
      <x:alignment vertical="center" wrapText="1"/>
    </x:xf>
    <x:xf numFmtId="203" fontId="4" fillId="5" borderId="3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42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5cefd556b4f00" /><Relationship Type="http://schemas.openxmlformats.org/officeDocument/2006/relationships/theme" Target="/xl/theme/theme1.xml" Id="Rbfd5383b3d924966" /><Relationship Type="http://schemas.openxmlformats.org/officeDocument/2006/relationships/sharedStrings" Target="/xl/sharedStrings.xml" Id="Ra805a0a5b6d84436" /><Relationship Type="http://schemas.openxmlformats.org/officeDocument/2006/relationships/worksheet" Target="/xl/worksheets/sheet1.xml" Id="Rd91213f137a544ea" /><Relationship Type="http://schemas.openxmlformats.org/officeDocument/2006/relationships/worksheet" Target="/xl/worksheets/sheet2.xml" Id="Rab948f2a0a714441" /><Relationship Type="http://schemas.openxmlformats.org/officeDocument/2006/relationships/worksheet" Target="/xl/worksheets/sheet3.xml" Id="Rf9539a7c82784b68" /><Relationship Type="http://schemas.openxmlformats.org/officeDocument/2006/relationships/worksheet" Target="/xl/worksheets/sheet4.xml" Id="R7eda368916f442f5" /><Relationship Type="http://schemas.openxmlformats.org/officeDocument/2006/relationships/worksheet" Target="/xl/worksheets/sheet5.xml" Id="R03969d6d41d446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36" hidden="0" customWidth="1"/>
    <x:col min="3" max="3" width="4" hidden="0" customWidth="1"/>
    <x:col min="4" max="4" width="29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31" hidden="0" customWidth="1"/>
    <x:col min="10" max="10" width="36" hidden="0" customWidth="1"/>
  </x:cols>
  <x:sheetData>
    <x:row r="2" ht="28" customHeight="1">
      <x:c r="A2" s="3" t="str">
        <x:v>Private-Label Wetsuit Brand Launch Planner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2" customHeight="1">
      <x:c r="A3" s="7" t="str">
        <x:v>A working control file for a first collection. Yellow cells are founder inputs, blue cells are project working data, and green cells are decisions or approvals. This is not legal, tax, financial or product-safety advice.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4" customHeight="1">
      <x:c r="A5" s="11" t="str">
        <x:v>Project inputs — complete before approving the first range</x:v>
      </x:c>
      <x:c r="B5" s="11"/>
      <x:c r="D5" s="11" t="str">
        <x:v>Decision dashboard — formulas update from the four working sheets</x:v>
      </x:c>
      <x:c r="E5" s="11"/>
      <x:c r="F5" s="11"/>
      <x:c r="G5" s="11"/>
      <x:c r="H5" s="11"/>
      <x:c r="I5" s="11"/>
      <x:c r="J5" s="11"/>
    </x:row>
    <x:row r="6" ht="38" customHeight="1">
      <x:c r="A6" s="16" t="str">
        <x:v>Brand / legal entity</x:v>
      </x:c>
      <x:c r="B6" s="18" t="str"/>
      <x:c r="D6" s="31" t="str">
        <x:v>Control area</x:v>
      </x:c>
      <x:c r="E6" s="32" t="str">
        <x:v>Decision</x:v>
      </x:c>
      <x:c r="F6" s="32" t="str">
        <x:v>Open / pending</x:v>
      </x:c>
      <x:c r="G6" s="32" t="str">
        <x:v>Blocked / revise</x:v>
      </x:c>
      <x:c r="H6" s="32" t="str">
        <x:v>Key quantity</x:v>
      </x:c>
      <x:c r="I6" s="32" t="str">
        <x:v>Owner</x:v>
      </x:c>
      <x:c r="J6" s="33" t="str">
        <x:v>Decision note</x:v>
      </x:c>
    </x:row>
    <x:row r="7" ht="27" customHeight="1">
      <x:c r="A7" s="16" t="str">
        <x:v>Target customer</x:v>
      </x:c>
      <x:c r="B7" s="18" t="str"/>
      <x:c r="D7" s="16" t="str">
        <x:v>First range</x:v>
      </x:c>
      <x:c r="E7" s="34" t="str">
        <x:f>IF(F7+G7&gt;0,"Not ready","Ready")</x:f>
        <x:v>Not ready</x:v>
      </x:c>
      <x:c r="F7" s="34" t="n">
        <x:f>COUNTIF('Range Plan'!J7:J35,"Draft")+COUNTIF('Range Plan'!J7:J35,"Review")+COUNTIF('Range Plan'!J7:J35,"Open")</x:f>
        <x:v>9</x:v>
      </x:c>
      <x:c r="G7" s="34" t="n">
        <x:f>COUNTIF('Range Plan'!J7:J35,"Blocked")+COUNTIF('Range Plan'!J7:J35,"Revise")</x:f>
        <x:v>3</x:v>
      </x:c>
      <x:c r="H7" s="34" t="n">
        <x:f>SUM('Range Plan'!H7:H26)</x:f>
        <x:v>0</x:v>
      </x:c>
      <x:c r="I7" s="34" t="str">
        <x:v>Product owner</x:v>
      </x:c>
      <x:c r="J7" s="34" t="str"/>
    </x:row>
    <x:row r="8" ht="27" customHeight="1">
      <x:c r="A8" s="16" t="str">
        <x:v>Primary activity / use</x:v>
      </x:c>
      <x:c r="B8" s="18" t="str"/>
      <x:c r="D8" s="16" t="str">
        <x:v>Budget and unit economics</x:v>
      </x:c>
      <x:c r="E8" s="34" t="str">
        <x:f>IF(OR(F8&gt;0,G8&gt;0),"Not ready","Ready")</x:f>
        <x:v>Not ready</x:v>
      </x:c>
      <x:c r="F8" s="34" t="n">
        <x:f>COUNTIF('Budget &amp; Unit Economics'!B7:B13,"")</x:f>
        <x:v>0</x:v>
      </x:c>
      <x:c r="G8" s="34" t="n">
        <x:f>IF(OR('Budget &amp; Unit Economics'!F9="Missing input",'Budget &amp; Unit Economics'!F9&lt;=0,'Budget &amp; Unit Economics'!F10="Missing input"),1,0)</x:f>
        <x:v>1</x:v>
      </x:c>
      <x:c r="H8" s="34" t="str">
        <x:f>'Budget &amp; Unit Economics'!F10</x:f>
        <x:v>Missing input</x:v>
      </x:c>
      <x:c r="I8" s="34" t="str">
        <x:v>Founder / finance</x:v>
      </x:c>
      <x:c r="J8" s="34" t="str"/>
    </x:row>
    <x:row r="9" ht="27" customHeight="1">
      <x:c r="A9" s="16" t="str">
        <x:v>First launch market</x:v>
      </x:c>
      <x:c r="B9" s="18" t="str"/>
      <x:c r="D9" s="16" t="str">
        <x:v>Supplier and samples</x:v>
      </x:c>
      <x:c r="E9" s="34" t="str">
        <x:f>IF(F9+G9&gt;0,"Not ready","Ready")</x:f>
        <x:v>Not ready</x:v>
      </x:c>
      <x:c r="F9" s="34" t="n">
        <x:f>COUNTIF('Supplier &amp; Samples'!H7:H26,"Open")+COUNTIF('Supplier &amp; Samples'!H7:H26,"Pending")+COUNTIF('Supplier &amp; Samples'!H7:H26,"Review")</x:f>
        <x:v>19</x:v>
      </x:c>
      <x:c r="G9" s="34" t="n">
        <x:f>COUNTIF('Supplier &amp; Samples'!H7:H26,"Blocked")+COUNTIF('Supplier &amp; Samples'!H7:H26,"Revise")</x:f>
        <x:v>1</x:v>
      </x:c>
      <x:c r="H9" s="34" t="n">
        <x:f>COUNTIF('Supplier &amp; Samples'!H7:H26,"Approved")</x:f>
        <x:v>0</x:v>
      </x:c>
      <x:c r="I9" s="34" t="str">
        <x:v>Sourcing owner</x:v>
      </x:c>
      <x:c r="J9" s="34" t="str"/>
    </x:row>
    <x:row r="10" ht="27" customHeight="1">
      <x:c r="A10" s="16" t="str">
        <x:v>Sales channel</x:v>
      </x:c>
      <x:c r="B10" s="18" t="str"/>
      <x:c r="D10" s="17" t="str">
        <x:v>Launch dependencies</x:v>
      </x:c>
      <x:c r="E10" s="35" t="str">
        <x:f>IF(F10+G10&gt;0,"Not ready","Ready")</x:f>
        <x:v>Not ready</x:v>
      </x:c>
      <x:c r="F10" s="35" t="n">
        <x:f>COUNTIF('Launch Plan'!F7:F26,"Open")+COUNTIF('Launch Plan'!F7:F26,"Pending")+COUNTIF('Launch Plan'!F7:F26,"Review")</x:f>
        <x:v>18</x:v>
      </x:c>
      <x:c r="G10" s="35" t="n">
        <x:f>COUNTIF('Launch Plan'!F7:F26,"Blocked")+COUNTIF('Launch Plan'!F7:F26,"Revise")</x:f>
        <x:v>2</x:v>
      </x:c>
      <x:c r="H10" s="35" t="n">
        <x:f>COUNTIF('Launch Plan'!F7:F26,"Approved")</x:f>
        <x:v>0</x:v>
      </x:c>
      <x:c r="I10" s="35" t="str">
        <x:v>Launch owner</x:v>
      </x:c>
      <x:c r="J10" s="35" t="str"/>
    </x:row>
    <x:row r="11" ht="27" customHeight="1">
      <x:c r="A11" s="16" t="str">
        <x:v>Target launch window</x:v>
      </x:c>
      <x:c r="B11" s="18" t="str"/>
    </x:row>
    <x:row r="12" ht="27" customHeight="1">
      <x:c r="A12" s="16" t="str">
        <x:v>Project owner</x:v>
      </x:c>
      <x:c r="B12" s="18" t="str"/>
    </x:row>
    <x:row r="13" ht="27" customHeight="1">
      <x:c r="A13" s="16" t="str">
        <x:v>Compliance reviewer</x:v>
      </x:c>
      <x:c r="B13" s="18" t="str"/>
      <x:c r="D13" s="37" t="str">
        <x:v>Overall launch readiness</x:v>
      </x:c>
      <x:c r="E13" s="37"/>
      <x:c r="F13" s="37"/>
      <x:c r="G13" s="37"/>
      <x:c r="H13" s="37"/>
      <x:c r="I13" s="41" t="str">
        <x:f>IF(COUNTIF(E7:E10,"Not ready")&gt;0,"NOT READY - close open or blocked items","READY FOR AUTHORIZED REVIEW")</x:f>
        <x:v>NOT READY - close open or blocked items</x:v>
      </x:c>
      <x:c r="J13" s="41"/>
    </x:row>
    <x:row r="14" ht="27" customHeight="1">
      <x:c r="A14" s="16" t="str">
        <x:v>Target retail price band</x:v>
      </x:c>
      <x:c r="B14" s="18" t="str"/>
    </x:row>
    <x:row r="15" ht="27" customHeight="1">
      <x:c r="A15" s="16" t="str">
        <x:v>Base currency</x:v>
      </x:c>
      <x:c r="B15" s="18" t="str"/>
    </x:row>
    <x:row r="16" ht="38" customHeight="1">
      <x:c r="A16" s="17" t="str">
        <x:v>Workbook review date</x:v>
      </x:c>
      <x:c r="B16" s="19" t="str">
        <x:v>2026-09-19</x:v>
      </x:c>
      <x:c r="D16" s="31" t="str">
        <x:v>Planned units</x:v>
      </x:c>
      <x:c r="E16" s="33" t="str">
        <x:v>Break-even units</x:v>
      </x:c>
    </x:row>
    <x:row r="17">
      <x:c r="D17" s="42" t="n">
        <x:f>SUM('Range Plan'!H7:H26)</x:f>
        <x:v>0</x:v>
      </x:c>
      <x:c r="E17" s="42" t="str">
        <x:f>'Budget &amp; Unit Economics'!F10</x:f>
        <x:v>Missing input</x:v>
      </x:c>
    </x:row>
    <x:row r="20" ht="24" customHeight="1">
      <x:c r="A20" s="11" t="str">
        <x:v>Official planning references — confirm current requirements for the product and market</x:v>
      </x:c>
      <x:c r="B20" s="11"/>
      <x:c r="C20" s="11"/>
      <x:c r="D20" s="11"/>
      <x:c r="E20" s="11"/>
      <x:c r="F20" s="11"/>
      <x:c r="G20" s="11"/>
      <x:c r="H20" s="11"/>
      <x:c r="I20" s="11"/>
      <x:c r="J20" s="11"/>
    </x:row>
    <x:row r="21" ht="27" customHeight="1">
      <x:c r="A21" s="43" t="str">
        <x:v>SBA — Write your business plan</x:v>
      </x:c>
      <x:c r="B21" s="43" t="str">
        <x:v>https://legacy.sba.gov/business-guide/plan-your-business/write-your-business-plan</x:v>
      </x:c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</x:row>
    <x:row r="22" ht="27" customHeight="1">
      <x:c r="A22" s="43" t="str">
        <x:v>SBA — Plan your business and startup costs</x:v>
      </x:c>
      <x:c r="B22" s="43" t="str">
        <x:v>https://www.sba.gov/counseling/plan-your-business/</x:v>
      </x:c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</x:row>
    <x:row r="23" ht="27" customHeight="1">
      <x:c r="A23" s="43" t="str">
        <x:v>SBA — Break-even formula</x:v>
      </x:c>
      <x:c r="B23" s="43" t="str">
        <x:v>https://legacy.sba.gov/business-guide/plan-your-business/calculate-your-startup-costs/break-even-point/calculate</x:v>
      </x:c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</x:row>
    <x:row r="24" ht="27" customHeight="1">
      <x:c r="A24" s="43" t="str">
        <x:v>USPTO — Federal trademark searching</x:v>
      </x:c>
      <x:c r="B24" s="43" t="str">
        <x:v>https://www.uspto.gov/trademarks/search/federal-trademark-searching</x:v>
      </x:c>
      <x:c r="C24" s="16" t="str"/>
      <x:c r="D24" s="16" t="str"/>
      <x:c r="E24" s="16" t="str"/>
      <x:c r="F24" s="16" t="str"/>
      <x:c r="G24" s="16" t="str"/>
      <x:c r="H24" s="16" t="str"/>
      <x:c r="I24" s="16" t="str"/>
      <x:c r="J24" s="16" t="str"/>
    </x:row>
    <x:row r="25" ht="27" customHeight="1">
      <x:c r="A25" s="43" t="str">
        <x:v>WIPO — Check trademark availability</x:v>
      </x:c>
      <x:c r="B25" s="43" t="str">
        <x:v>https://www.wipo.int/en/web/madrid-system/check-availability</x:v>
      </x:c>
      <x:c r="C25" s="16" t="str"/>
      <x:c r="D25" s="16" t="str"/>
      <x:c r="E25" s="16" t="str"/>
      <x:c r="F25" s="16" t="str"/>
      <x:c r="G25" s="16" t="str"/>
      <x:c r="H25" s="16" t="str"/>
      <x:c r="I25" s="16" t="str"/>
      <x:c r="J25" s="16" t="str"/>
    </x:row>
    <x:row r="26" ht="27" customHeight="1">
      <x:c r="A26" s="43" t="str">
        <x:v>FTC — Apparel labeling</x:v>
      </x:c>
      <x:c r="B26" s="43" t="str">
        <x:v>https://www.ftc.gov/news-events/topics/tools-consumers/apparel-labeling</x:v>
      </x:c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</x:row>
    <x:row r="27" ht="27" customHeight="1">
      <x:c r="A27" s="43" t="str">
        <x:v>CPSC — Labeling requirements overview</x:v>
      </x:c>
      <x:c r="B27" s="43" t="str">
        <x:v>https://www.cpsc.gov/Business--Manufacturing/Business-Education/Business-Guidance/CPSC-Labeling-Requirements-Overview</x:v>
      </x:c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</x:row>
    <x:row r="28" ht="27" customHeight="1">
      <x:c r="A28" s="44" t="str">
        <x:v>EU — GPSR guidance</x:v>
      </x:c>
      <x:c r="B28" s="44" t="str">
        <x:v>https://eur-lex.europa.eu/eli/C/2025/6233/oj</x:v>
      </x:c>
      <x:c r="C28" s="17" t="str"/>
      <x:c r="D28" s="17" t="str"/>
      <x:c r="E28" s="17" t="str"/>
      <x:c r="F28" s="17" t="str"/>
      <x:c r="G28" s="17" t="str"/>
      <x:c r="H28" s="17" t="str"/>
      <x:c r="I28" s="17" t="str"/>
      <x:c r="J28" s="17" t="str"/>
    </x:row>
  </x:sheetData>
  <x:mergeCells>
    <x:mergeCell ref="A5:B5"/>
    <x:mergeCell ref="D5:J5"/>
    <x:mergeCell ref="D13:H13"/>
    <x:mergeCell ref="I13:J13"/>
    <x:mergeCell ref="A20:J20"/>
  </x:mergeCells>
  <x:conditionalFormatting sqref="E7:E10">
    <x:cfRule type="containsText" dxfId="0" priority="1" operator="containsText" text="Approved"/>
    <x:cfRule type="containsText" dxfId="1" priority="2" operator="containsText" text="Complete"/>
    <x:cfRule type="containsText" dxfId="2" priority="3" operator="containsText" text="Ready"/>
    <x:cfRule type="containsText" dxfId="3" priority="4" operator="containsText" text="Blocked"/>
    <x:cfRule type="containsText" dxfId="4" priority="5" operator="containsText" text="Not ready"/>
    <x:cfRule type="containsText" dxfId="5" priority="6" operator="containsText" text="Revise"/>
  </x:conditionalFormatting>
  <x:conditionalFormatting sqref="I13:J13">
    <x:cfRule type="containsText" dxfId="6" priority="7" operator="containsText" text="Approved"/>
    <x:cfRule type="containsText" dxfId="7" priority="8" operator="containsText" text="Complete"/>
    <x:cfRule type="containsText" dxfId="8" priority="9" operator="containsText" text="Ready"/>
    <x:cfRule type="containsText" dxfId="9" priority="10" operator="containsText" text="Blocked"/>
    <x:cfRule type="containsText" dxfId="10" priority="11" operator="containsText" text="Not ready"/>
    <x:cfRule type="containsText" dxfId="11" priority="12" operator="containsText" text="Revis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6" hidden="0" customWidth="1"/>
    <x:col min="2" max="2" width="32" hidden="0" customWidth="1"/>
    <x:col min="3" max="3" width="27" hidden="0" customWidth="1"/>
    <x:col min="4" max="4" width="30" hidden="0" customWidth="1"/>
    <x:col min="5" max="5" width="19" hidden="0" customWidth="1"/>
    <x:col min="6" max="6" width="18" hidden="0" customWidth="1"/>
    <x:col min="7" max="7" width="39" hidden="0" customWidth="1"/>
    <x:col min="8" max="8" width="15" hidden="0" customWidth="1"/>
    <x:col min="9" max="9" width="18" hidden="0" customWidth="1"/>
    <x:col min="10" max="10" width="17" hidden="0" customWidth="1"/>
    <x:col min="11" max="11" width="34" hidden="0" customWidth="1"/>
  </x:cols>
  <x:sheetData>
    <x:row r="2" ht="28" customHeight="1">
      <x:c r="A2" s="3" t="str">
        <x:v>First Range Plan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Keep the first collection deliberately small. One row is one SKU family or style decision; document why it exists and the evidence behind planned sizes and units.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6" ht="38" customHeight="1">
      <x:c r="A6" s="31" t="str">
        <x:v>Style / SKU family</x:v>
      </x:c>
      <x:c r="B6" s="32" t="str">
        <x:v>Customer / use</x:v>
      </x:c>
      <x:c r="C6" s="32" t="str">
        <x:v>Gender / body profile</x:v>
      </x:c>
      <x:c r="D6" s="32" t="str">
        <x:v>Thickness / construction</x:v>
      </x:c>
      <x:c r="E6" s="32" t="str">
        <x:v>Size range</x:v>
      </x:c>
      <x:c r="F6" s="32" t="str">
        <x:v>Color</x:v>
      </x:c>
      <x:c r="G6" s="32" t="str">
        <x:v>Why it exists / evidence</x:v>
      </x:c>
      <x:c r="H6" s="32" t="str">
        <x:v>Planned units</x:v>
      </x:c>
      <x:c r="I6" s="32" t="str">
        <x:v>Target retail</x:v>
      </x:c>
      <x:c r="J6" s="32" t="str">
        <x:v>Status</x:v>
      </x:c>
      <x:c r="K6" s="33" t="str">
        <x:v>Decision note</x:v>
      </x:c>
    </x:row>
    <x:row r="7" ht="42" customHeight="1">
      <x:c r="A7" s="18" t="str">
        <x:v>Core full suit</x:v>
      </x:c>
      <x:c r="B7" s="18" t="str"/>
      <x:c r="C7" s="18" t="str"/>
      <x:c r="D7" s="18" t="str"/>
      <x:c r="E7" s="18" t="str"/>
      <x:c r="F7" s="18" t="str"/>
      <x:c r="G7" s="18" t="str">
        <x:v>Primary promise / strongest evidence</x:v>
      </x:c>
      <x:c r="H7" s="45" t="str"/>
      <x:c r="I7" s="47" t="str"/>
      <x:c r="J7" s="34" t="str">
        <x:v>Draft</x:v>
      </x:c>
      <x:c r="K7" s="34" t="str"/>
    </x:row>
    <x:row r="8" ht="42" customHeight="1">
      <x:c r="A8" s="18" t="str">
        <x:v>Warm-water shorty</x:v>
      </x:c>
      <x:c r="B8" s="18" t="str"/>
      <x:c r="C8" s="18" t="str"/>
      <x:c r="D8" s="18" t="str"/>
      <x:c r="E8" s="18" t="str"/>
      <x:c r="F8" s="18" t="str"/>
      <x:c r="G8" s="18" t="str">
        <x:v>Add only if customer and season justify it</x:v>
      </x:c>
      <x:c r="H8" s="45" t="str"/>
      <x:c r="I8" s="47" t="str"/>
      <x:c r="J8" s="34" t="str">
        <x:v>Draft</x:v>
      </x:c>
      <x:c r="K8" s="34" t="str"/>
    </x:row>
    <x:row r="9" ht="42" customHeight="1">
      <x:c r="A9" s="18" t="str">
        <x:v>Accessory / add-on</x:v>
      </x:c>
      <x:c r="B9" s="18" t="str"/>
      <x:c r="C9" s="18" t="str"/>
      <x:c r="D9" s="18" t="str"/>
      <x:c r="E9" s="18" t="str"/>
      <x:c r="F9" s="18" t="str"/>
      <x:c r="G9" s="18" t="str">
        <x:v>Add only if it improves basket or product use</x:v>
      </x:c>
      <x:c r="H9" s="45" t="str"/>
      <x:c r="I9" s="47" t="str"/>
      <x:c r="J9" s="34" t="str">
        <x:v>Draft</x:v>
      </x:c>
      <x:c r="K9" s="34" t="str"/>
    </x:row>
    <x:row r="10" ht="42" customHeight="1">
      <x:c r="A10" s="18" t="str">
        <x:v>Future style 1</x:v>
      </x:c>
      <x:c r="B10" s="18" t="str"/>
      <x:c r="C10" s="18" t="str"/>
      <x:c r="D10" s="18" t="str"/>
      <x:c r="E10" s="18" t="str"/>
      <x:c r="F10" s="18" t="str"/>
      <x:c r="G10" s="18" t="str">
        <x:v>Hold until first-range evidence is reviewed</x:v>
      </x:c>
      <x:c r="H10" s="45" t="str"/>
      <x:c r="I10" s="47" t="str"/>
      <x:c r="J10" s="34" t="str">
        <x:v>Blocked</x:v>
      </x:c>
      <x:c r="K10" s="34" t="str"/>
    </x:row>
    <x:row r="11" ht="42" customHeight="1">
      <x:c r="A11" s="18" t="str">
        <x:v>Future style 2</x:v>
      </x:c>
      <x:c r="B11" s="18" t="str"/>
      <x:c r="C11" s="18" t="str"/>
      <x:c r="D11" s="18" t="str"/>
      <x:c r="E11" s="18" t="str"/>
      <x:c r="F11" s="18" t="str"/>
      <x:c r="G11" s="18" t="str">
        <x:v>Hold until first-range evidence is reviewed</x:v>
      </x:c>
      <x:c r="H11" s="45" t="str"/>
      <x:c r="I11" s="47" t="str"/>
      <x:c r="J11" s="34" t="str">
        <x:v>Blocked</x:v>
      </x:c>
      <x:c r="K11" s="34" t="str"/>
    </x:row>
    <x:row r="12" ht="42" customHeight="1">
      <x:c r="A12" s="18" t="str">
        <x:v>Future style 3</x:v>
      </x:c>
      <x:c r="B12" s="18" t="str"/>
      <x:c r="C12" s="18" t="str"/>
      <x:c r="D12" s="18" t="str"/>
      <x:c r="E12" s="18" t="str"/>
      <x:c r="F12" s="18" t="str"/>
      <x:c r="G12" s="18" t="str">
        <x:v>Hold until first-range evidence is reviewed</x:v>
      </x:c>
      <x:c r="H12" s="45" t="str"/>
      <x:c r="I12" s="47" t="str"/>
      <x:c r="J12" s="34" t="str">
        <x:v>Blocked</x:v>
      </x:c>
      <x:c r="K12" s="34" t="str"/>
    </x:row>
    <x:row r="13" ht="42" customHeight="1">
      <x:c r="A13" s="18"/>
      <x:c r="B13" s="18"/>
      <x:c r="C13" s="18"/>
      <x:c r="D13" s="18"/>
      <x:c r="E13" s="18"/>
      <x:c r="F13" s="18"/>
      <x:c r="G13" s="18"/>
      <x:c r="H13" s="45"/>
      <x:c r="I13" s="47"/>
      <x:c r="J13" s="34"/>
      <x:c r="K13" s="34"/>
    </x:row>
    <x:row r="14" ht="42" customHeight="1">
      <x:c r="A14" s="18"/>
      <x:c r="B14" s="18"/>
      <x:c r="C14" s="18"/>
      <x:c r="D14" s="18"/>
      <x:c r="E14" s="18"/>
      <x:c r="F14" s="18"/>
      <x:c r="G14" s="18"/>
      <x:c r="H14" s="45"/>
      <x:c r="I14" s="47"/>
      <x:c r="J14" s="34"/>
      <x:c r="K14" s="34"/>
    </x:row>
    <x:row r="15" ht="42" customHeight="1">
      <x:c r="A15" s="18"/>
      <x:c r="B15" s="18"/>
      <x:c r="C15" s="18"/>
      <x:c r="D15" s="18"/>
      <x:c r="E15" s="18"/>
      <x:c r="F15" s="18"/>
      <x:c r="G15" s="18"/>
      <x:c r="H15" s="45"/>
      <x:c r="I15" s="47"/>
      <x:c r="J15" s="34"/>
      <x:c r="K15" s="34"/>
    </x:row>
    <x:row r="16" ht="42" customHeight="1">
      <x:c r="A16" s="18"/>
      <x:c r="B16" s="18"/>
      <x:c r="C16" s="18"/>
      <x:c r="D16" s="18"/>
      <x:c r="E16" s="18"/>
      <x:c r="F16" s="18"/>
      <x:c r="G16" s="18"/>
      <x:c r="H16" s="45"/>
      <x:c r="I16" s="47"/>
      <x:c r="J16" s="34"/>
      <x:c r="K16" s="34"/>
    </x:row>
    <x:row r="17" ht="42" customHeight="1">
      <x:c r="A17" s="18"/>
      <x:c r="B17" s="18"/>
      <x:c r="C17" s="18"/>
      <x:c r="D17" s="18"/>
      <x:c r="E17" s="18"/>
      <x:c r="F17" s="18"/>
      <x:c r="G17" s="18"/>
      <x:c r="H17" s="45"/>
      <x:c r="I17" s="47"/>
      <x:c r="J17" s="34"/>
      <x:c r="K17" s="34"/>
    </x:row>
    <x:row r="18" ht="42" customHeight="1">
      <x:c r="A18" s="18"/>
      <x:c r="B18" s="18"/>
      <x:c r="C18" s="18"/>
      <x:c r="D18" s="18"/>
      <x:c r="E18" s="18"/>
      <x:c r="F18" s="18"/>
      <x:c r="G18" s="18"/>
      <x:c r="H18" s="45"/>
      <x:c r="I18" s="47"/>
      <x:c r="J18" s="34"/>
      <x:c r="K18" s="34"/>
    </x:row>
    <x:row r="19" ht="42" customHeight="1">
      <x:c r="A19" s="18"/>
      <x:c r="B19" s="18"/>
      <x:c r="C19" s="18"/>
      <x:c r="D19" s="18"/>
      <x:c r="E19" s="18"/>
      <x:c r="F19" s="18"/>
      <x:c r="G19" s="18"/>
      <x:c r="H19" s="45"/>
      <x:c r="I19" s="47"/>
      <x:c r="J19" s="34"/>
      <x:c r="K19" s="34"/>
    </x:row>
    <x:row r="20" ht="42" customHeight="1">
      <x:c r="A20" s="18"/>
      <x:c r="B20" s="18"/>
      <x:c r="C20" s="18"/>
      <x:c r="D20" s="18"/>
      <x:c r="E20" s="18"/>
      <x:c r="F20" s="18"/>
      <x:c r="G20" s="18"/>
      <x:c r="H20" s="45"/>
      <x:c r="I20" s="47"/>
      <x:c r="J20" s="34"/>
      <x:c r="K20" s="34"/>
    </x:row>
    <x:row r="21" ht="42" customHeight="1">
      <x:c r="A21" s="18"/>
      <x:c r="B21" s="18"/>
      <x:c r="C21" s="18"/>
      <x:c r="D21" s="18"/>
      <x:c r="E21" s="18"/>
      <x:c r="F21" s="18"/>
      <x:c r="G21" s="18"/>
      <x:c r="H21" s="45"/>
      <x:c r="I21" s="47"/>
      <x:c r="J21" s="34"/>
      <x:c r="K21" s="34"/>
    </x:row>
    <x:row r="22" ht="42" customHeight="1">
      <x:c r="A22" s="18"/>
      <x:c r="B22" s="18"/>
      <x:c r="C22" s="18"/>
      <x:c r="D22" s="18"/>
      <x:c r="E22" s="18"/>
      <x:c r="F22" s="18"/>
      <x:c r="G22" s="18"/>
      <x:c r="H22" s="45"/>
      <x:c r="I22" s="47"/>
      <x:c r="J22" s="34"/>
      <x:c r="K22" s="34"/>
    </x:row>
    <x:row r="23" ht="42" customHeight="1">
      <x:c r="A23" s="18"/>
      <x:c r="B23" s="18"/>
      <x:c r="C23" s="18"/>
      <x:c r="D23" s="18"/>
      <x:c r="E23" s="18"/>
      <x:c r="F23" s="18"/>
      <x:c r="G23" s="18"/>
      <x:c r="H23" s="45"/>
      <x:c r="I23" s="47"/>
      <x:c r="J23" s="34"/>
      <x:c r="K23" s="34"/>
    </x:row>
    <x:row r="24" ht="42" customHeight="1">
      <x:c r="A24" s="18"/>
      <x:c r="B24" s="18"/>
      <x:c r="C24" s="18"/>
      <x:c r="D24" s="18"/>
      <x:c r="E24" s="18"/>
      <x:c r="F24" s="18"/>
      <x:c r="G24" s="18"/>
      <x:c r="H24" s="45"/>
      <x:c r="I24" s="47"/>
      <x:c r="J24" s="34"/>
      <x:c r="K24" s="34"/>
    </x:row>
    <x:row r="25" ht="42" customHeight="1">
      <x:c r="A25" s="18"/>
      <x:c r="B25" s="18"/>
      <x:c r="C25" s="18"/>
      <x:c r="D25" s="18"/>
      <x:c r="E25" s="18"/>
      <x:c r="F25" s="18"/>
      <x:c r="G25" s="18"/>
      <x:c r="H25" s="45"/>
      <x:c r="I25" s="47"/>
      <x:c r="J25" s="34"/>
      <x:c r="K25" s="34"/>
    </x:row>
    <x:row r="26" ht="42" customHeight="1">
      <x:c r="A26" s="19"/>
      <x:c r="B26" s="19"/>
      <x:c r="C26" s="19"/>
      <x:c r="D26" s="19"/>
      <x:c r="E26" s="19"/>
      <x:c r="F26" s="19"/>
      <x:c r="G26" s="19"/>
      <x:c r="H26" s="46"/>
      <x:c r="I26" s="48"/>
      <x:c r="J26" s="35"/>
      <x:c r="K26" s="35"/>
    </x:row>
    <x:row r="29" ht="24" customHeight="1">
      <x:c r="A29" s="11" t="str">
        <x:v>Range decision checks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</x:row>
    <x:row r="30">
      <x:c r="A30" s="49" t="str">
        <x:v>Customer promise</x:v>
      </x:c>
      <x:c r="B30" s="49" t="str">
        <x:v>Does every launch style support the same clear customer and use case?</x:v>
      </x:c>
      <x:c r="C30" s="49" t="str"/>
      <x:c r="D30" s="49" t="str"/>
      <x:c r="E30" s="49" t="str"/>
      <x:c r="F30" s="49" t="str"/>
      <x:c r="G30" s="49" t="str"/>
      <x:c r="H30" s="49" t="str"/>
      <x:c r="I30" s="49" t="str"/>
      <x:c r="J30" s="34" t="str">
        <x:v>Open</x:v>
      </x:c>
      <x:c r="K30" s="34" t="str"/>
    </x:row>
    <x:row r="31">
      <x:c r="A31" s="49" t="str">
        <x:v>SKU multiplication</x:v>
      </x:c>
      <x:c r="B31" s="49" t="str">
        <x:v>Have style × color × thickness × size combinations been counted?</x:v>
      </x:c>
      <x:c r="C31" s="49" t="str"/>
      <x:c r="D31" s="49" t="str"/>
      <x:c r="E31" s="49" t="str"/>
      <x:c r="F31" s="49" t="str"/>
      <x:c r="G31" s="49" t="str"/>
      <x:c r="H31" s="49" t="str"/>
      <x:c r="I31" s="49" t="str"/>
      <x:c r="J31" s="34" t="str">
        <x:v>Open</x:v>
      </x:c>
      <x:c r="K31" s="34" t="str"/>
    </x:row>
    <x:row r="32">
      <x:c r="A32" s="49" t="str">
        <x:v>Size curve</x:v>
      </x:c>
      <x:c r="B32" s="49" t="str">
        <x:v>Is the planned unit split supported by data, interviews, rental history or preorder evidence?</x:v>
      </x:c>
      <x:c r="C32" s="49" t="str"/>
      <x:c r="D32" s="49" t="str"/>
      <x:c r="E32" s="49" t="str"/>
      <x:c r="F32" s="49" t="str"/>
      <x:c r="G32" s="49" t="str"/>
      <x:c r="H32" s="49" t="str"/>
      <x:c r="I32" s="49" t="str"/>
      <x:c r="J32" s="34" t="str">
        <x:v>Open</x:v>
      </x:c>
      <x:c r="K32" s="34" t="str"/>
    </x:row>
    <x:row r="33">
      <x:c r="A33" s="49" t="str">
        <x:v>Material minimums</x:v>
      </x:c>
      <x:c r="B33" s="49" t="str">
        <x:v>Are material, color, trim and packaging minimums known separately from finished-product MOQ?</x:v>
      </x:c>
      <x:c r="C33" s="49" t="str"/>
      <x:c r="D33" s="49" t="str"/>
      <x:c r="E33" s="49" t="str"/>
      <x:c r="F33" s="49" t="str"/>
      <x:c r="G33" s="49" t="str"/>
      <x:c r="H33" s="49" t="str"/>
      <x:c r="I33" s="49" t="str"/>
      <x:c r="J33" s="34" t="str">
        <x:v>Open</x:v>
      </x:c>
      <x:c r="K33" s="34" t="str"/>
    </x:row>
    <x:row r="34">
      <x:c r="A34" s="49" t="str">
        <x:v>Reorder logic</x:v>
      </x:c>
      <x:c r="B34" s="49" t="str">
        <x:v>Are reorder trigger, lead time and minimum quantity documented by SKU family?</x:v>
      </x:c>
      <x:c r="C34" s="49" t="str"/>
      <x:c r="D34" s="49" t="str"/>
      <x:c r="E34" s="49" t="str"/>
      <x:c r="F34" s="49" t="str"/>
      <x:c r="G34" s="49" t="str"/>
      <x:c r="H34" s="49" t="str"/>
      <x:c r="I34" s="49" t="str"/>
      <x:c r="J34" s="34" t="str">
        <x:v>Open</x:v>
      </x:c>
      <x:c r="K34" s="34" t="str"/>
    </x:row>
    <x:row r="35">
      <x:c r="A35" s="42" t="str">
        <x:v>Stop rule</x:v>
      </x:c>
      <x:c r="B35" s="42" t="str">
        <x:v>Is there a defined reason to remove or defer a style before production?</x:v>
      </x:c>
      <x:c r="C35" s="42" t="str"/>
      <x:c r="D35" s="42" t="str"/>
      <x:c r="E35" s="42" t="str"/>
      <x:c r="F35" s="42" t="str"/>
      <x:c r="G35" s="42" t="str"/>
      <x:c r="H35" s="42" t="str"/>
      <x:c r="I35" s="42" t="str"/>
      <x:c r="J35" s="35" t="str">
        <x:v>Open</x:v>
      </x:c>
      <x:c r="K35" s="35" t="str"/>
    </x:row>
  </x:sheetData>
  <x:mergeCells>
    <x:mergeCell ref="A29:K29"/>
  </x:mergeCells>
  <x:conditionalFormatting sqref="J7:J26">
    <x:cfRule type="containsText" dxfId="12" priority="1" operator="containsText" text="Approved"/>
    <x:cfRule type="containsText" dxfId="13" priority="2" operator="containsText" text="Complete"/>
    <x:cfRule type="containsText" dxfId="14" priority="3" operator="containsText" text="Ready"/>
    <x:cfRule type="containsText" dxfId="15" priority="4" operator="containsText" text="Blocked"/>
    <x:cfRule type="containsText" dxfId="16" priority="5" operator="containsText" text="Not ready"/>
    <x:cfRule type="containsText" dxfId="17" priority="6" operator="containsText" text="Revise"/>
  </x:conditionalFormatting>
  <x:conditionalFormatting sqref="J30:J35">
    <x:cfRule type="containsText" dxfId="18" priority="7" operator="containsText" text="Approved"/>
    <x:cfRule type="containsText" dxfId="19" priority="8" operator="containsText" text="Complete"/>
    <x:cfRule type="containsText" dxfId="20" priority="9" operator="containsText" text="Ready"/>
    <x:cfRule type="containsText" dxfId="21" priority="10" operator="containsText" text="Blocked"/>
    <x:cfRule type="containsText" dxfId="22" priority="11" operator="containsText" text="Not ready"/>
    <x:cfRule type="containsText" dxfId="23" priority="12" operator="containsText" text="Revise"/>
  </x:conditionalFormatting>
  <x:dataValidations count="1">
    <x:dataValidation type="list" sqref="J7:J26">
      <x:formula1>"Open,Draft,Review,Approved,Blocked,Revise,N/A"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E749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37" hidden="0" customWidth="1"/>
    <x:col min="4" max="4" width="4" hidden="0" customWidth="1"/>
    <x:col min="5" max="5" width="31" hidden="0" customWidth="1"/>
    <x:col min="6" max="6" width="22" hidden="0" customWidth="1"/>
    <x:col min="7" max="7" width="37" hidden="0" customWidth="1"/>
    <x:col min="8" max="8" width="18" hidden="0" customWidth="1"/>
  </x:cols>
  <x:sheetData>
    <x:row r="2" ht="28" customHeight="1">
      <x:c r="A2" s="3" t="str">
        <x:v>Startup Budget &amp; Unit Economics</x:v>
      </x:c>
      <x:c r="B2" s="4"/>
      <x:c r="C2" s="4"/>
      <x:c r="D2" s="4"/>
      <x:c r="E2" s="4"/>
      <x:c r="F2" s="4"/>
      <x:c r="G2" s="4"/>
      <x:c r="H2" s="4"/>
    </x:row>
    <x:row r="3" ht="42" customHeight="1">
      <x:c r="A3" s="7" t="str">
        <x:v>Enter real quotations and current assumptions only. The formulas display Missing input until required fields are complete; review tax, duty, returns and channel treatment with qualified advisers.</x:v>
      </x:c>
      <x:c r="B3" s="7"/>
      <x:c r="C3" s="7"/>
      <x:c r="D3" s="7"/>
      <x:c r="E3" s="7"/>
      <x:c r="F3" s="7"/>
      <x:c r="G3" s="7"/>
      <x:c r="H3" s="7"/>
    </x:row>
    <x:row r="5" ht="24" customHeight="1">
      <x:c r="A5" s="11" t="str">
        <x:v>Core assumptions — yellow cells are required inputs</x:v>
      </x:c>
      <x:c r="B5" s="11"/>
      <x:c r="C5" s="11"/>
      <x:c r="E5" s="11" t="str">
        <x:v>Formula dashboard</x:v>
      </x:c>
      <x:c r="F5" s="11"/>
      <x:c r="G5" s="11"/>
      <x:c r="H5" s="11"/>
    </x:row>
    <x:row r="6" ht="38" customHeight="1">
      <x:c r="A6" s="31" t="str">
        <x:v>Input</x:v>
      </x:c>
      <x:c r="B6" s="32" t="str">
        <x:v>Value</x:v>
      </x:c>
      <x:c r="C6" s="33" t="str">
        <x:v>Note</x:v>
      </x:c>
      <x:c r="E6" s="31" t="str">
        <x:v>Metric</x:v>
      </x:c>
      <x:c r="F6" s="33" t="str">
        <x:v>Result</x:v>
      </x:c>
    </x:row>
    <x:row r="7" ht="31" customHeight="1">
      <x:c r="A7" s="16" t="str">
        <x:v>List selling price / unit</x:v>
      </x:c>
      <x:c r="B7" s="47" t="str"/>
      <x:c r="C7" s="16" t="str">
        <x:v>Before discount; same currency throughout</x:v>
      </x:c>
      <x:c r="E7" s="16" t="str">
        <x:v>Net sales value / sold unit</x:v>
      </x:c>
      <x:c r="F7" s="60" t="str">
        <x:f>IF(COUNT(B7:B10)&lt;4,"Missing input",B7*(1-B8)*(1-B10))</x:f>
        <x:v>Missing input</x:v>
      </x:c>
    </x:row>
    <x:row r="8" ht="31" customHeight="1">
      <x:c r="A8" s="16" t="str">
        <x:v>Average discount rate</x:v>
      </x:c>
      <x:c r="B8" s="50" t="str"/>
      <x:c r="C8" s="16" t="str">
        <x:v>Enter as percentage</x:v>
      </x:c>
      <x:c r="E8" s="16" t="str">
        <x:v>Variable cost / sold unit</x:v>
      </x:c>
      <x:c r="F8" s="60" t="str">
        <x:f>IF(COUNT(B7:B10)&lt;4,"Missing input",SUM(F17:F28)+(B7*(1-B8)*(1-B10)*B9))</x:f>
        <x:v>Missing input</x:v>
      </x:c>
    </x:row>
    <x:row r="9" ht="31" customHeight="1">
      <x:c r="A9" s="16" t="str">
        <x:v>Payment fee rate</x:v>
      </x:c>
      <x:c r="B9" s="50" t="str"/>
      <x:c r="C9" s="16" t="str">
        <x:v>Enter as percentage of collected sales</x:v>
      </x:c>
      <x:c r="E9" s="16" t="str">
        <x:v>Contribution / sold unit</x:v>
      </x:c>
      <x:c r="F9" s="60" t="str">
        <x:f>IF(OR(F7="Missing input",F8="Missing input"),"Missing input",F7-F8)</x:f>
        <x:v>Missing input</x:v>
      </x:c>
    </x:row>
    <x:row r="10" ht="31" customHeight="1">
      <x:c r="A10" s="16" t="str">
        <x:v>Expected return / refund rate</x:v>
      </x:c>
      <x:c r="B10" s="50" t="str"/>
      <x:c r="C10" s="16" t="str">
        <x:v>Enter as percentage of discounted sales</x:v>
      </x:c>
      <x:c r="E10" s="16" t="str">
        <x:v>Break-even units</x:v>
      </x:c>
      <x:c r="F10" s="61" t="str">
        <x:f>IF(OR(F9="Missing input",F9&lt;=0),"Missing input",ROUNDUP(SUM(B17:B26)/F9,0))</x:f>
        <x:v>Missing input</x:v>
      </x:c>
    </x:row>
    <x:row r="11" ht="31" customHeight="1">
      <x:c r="A11" s="16" t="str">
        <x:v>Opening purchase units</x:v>
      </x:c>
      <x:c r="B11" s="45" t="str"/>
      <x:c r="C11" s="16" t="str">
        <x:v>Across all launch SKUs</x:v>
      </x:c>
      <x:c r="E11" s="17" t="str">
        <x:v>Opening cash requirement</x:v>
      </x:c>
      <x:c r="F11" s="62" t="str">
        <x:f>IF(COUNT(B11:B13)&lt;3,"Missing input",(SUM(B17:B26)+(B11*SUM(F17:F28)))*(1+B13))</x:f>
        <x:v>Missing input</x:v>
      </x:c>
    </x:row>
    <x:row r="12" ht="31" customHeight="1">
      <x:c r="A12" s="16" t="str">
        <x:v>Opening cash available</x:v>
      </x:c>
      <x:c r="B12" s="47" t="str"/>
      <x:c r="C12" s="16" t="str">
        <x:v>Cash allocated to this launch</x:v>
      </x:c>
    </x:row>
    <x:row r="13" ht="38" customHeight="1">
      <x:c r="A13" s="17" t="str">
        <x:v>Contingency rate</x:v>
      </x:c>
      <x:c r="B13" s="51" t="str"/>
      <x:c r="C13" s="17" t="str">
        <x:v>Applied to listed fixed and variable launch cash</x:v>
      </x:c>
      <x:c r="E13" s="58" t="str">
        <x:v>Cash decision</x:v>
      </x:c>
      <x:c r="F13" s="59" t="str"/>
    </x:row>
    <x:row r="14" ht="38" customHeight="1">
      <x:c r="E14" s="31" t="str">
        <x:v>Meaning</x:v>
      </x:c>
      <x:c r="F14" s="33" t="str"/>
    </x:row>
    <x:row r="15">
      <x:c r="E15" s="17" t="str">
        <x:v>Status</x:v>
      </x:c>
      <x:c r="F15" s="35" t="str">
        <x:f>IF(OR(COUNT(B7:B13)&lt;7,F9="Missing input",F10="Missing input",F11="Missing input"),"Not ready - missing input",IF(B12&gt;=F11,"Cash covers modeled requirement","Not ready - cash gap"))</x:f>
        <x:v>Not ready - missing input</x:v>
      </x:c>
    </x:row>
    <x:row r="16" ht="24" customHeight="1">
      <x:c r="A16" s="11" t="str">
        <x:v>One-time / fixed launch costs</x:v>
      </x:c>
      <x:c r="B16" s="11"/>
      <x:c r="C16" s="11"/>
      <x:c r="E16" s="11" t="str">
        <x:v>Variable cost per sold unit</x:v>
      </x:c>
      <x:c r="F16" s="11"/>
      <x:c r="G16" s="11"/>
    </x:row>
    <x:row r="17" ht="28" customHeight="1">
      <x:c r="A17" s="16" t="str">
        <x:v>Brand / trademark support</x:v>
      </x:c>
      <x:c r="B17" s="47" t="str"/>
      <x:c r="C17" s="16" t="str">
        <x:v>Legal and filing scope varies</x:v>
      </x:c>
      <x:c r="E17" s="16" t="str">
        <x:v>Factory product cost</x:v>
      </x:c>
      <x:c r="F17" s="47" t="str"/>
      <x:c r="G17" s="16" t="str">
        <x:v>Use approved quantity and terms</x:v>
      </x:c>
    </x:row>
    <x:row r="18" ht="28" customHeight="1">
      <x:c r="A18" s="16" t="str">
        <x:v>Product development / patterns</x:v>
      </x:c>
      <x:c r="B18" s="47" t="str"/>
      <x:c r="C18" s="16" t="str"/>
      <x:c r="E18" s="16" t="str">
        <x:v>Labels and retail packaging</x:v>
      </x:c>
      <x:c r="F18" s="47" t="str"/>
      <x:c r="G18" s="16" t="str"/>
    </x:row>
    <x:row r="19" ht="28" customHeight="1">
      <x:c r="A19" s="16" t="str">
        <x:v>Samples and courier</x:v>
      </x:c>
      <x:c r="B19" s="47" t="str"/>
      <x:c r="C19" s="16" t="str"/>
      <x:c r="E19" s="16" t="str">
        <x:v>Inspection allocation</x:v>
      </x:c>
      <x:c r="F19" s="47" t="str"/>
      <x:c r="G19" s="16" t="str"/>
    </x:row>
    <x:row r="20" ht="28" customHeight="1">
      <x:c r="A20" s="16" t="str">
        <x:v>Testing / compliance review</x:v>
      </x:c>
      <x:c r="B20" s="47" t="str"/>
      <x:c r="C20" s="16" t="str"/>
      <x:c r="E20" s="16" t="str">
        <x:v>Freight and insurance</x:v>
      </x:c>
      <x:c r="F20" s="47" t="str"/>
      <x:c r="G20" s="16" t="str">
        <x:v>Allocate to unit</x:v>
      </x:c>
    </x:row>
    <x:row r="21" ht="28" customHeight="1">
      <x:c r="A21" s="16" t="str">
        <x:v>Artwork / packaging design</x:v>
      </x:c>
      <x:c r="B21" s="47" t="str"/>
      <x:c r="C21" s="16" t="str"/>
      <x:c r="E21" s="16" t="str">
        <x:v>Duty / import charges</x:v>
      </x:c>
      <x:c r="F21" s="47" t="str"/>
      <x:c r="G21" s="16" t="str">
        <x:v>Verify destination treatment</x:v>
      </x:c>
    </x:row>
    <x:row r="22" ht="28" customHeight="1">
      <x:c r="A22" s="16" t="str">
        <x:v>Packaging setup / tooling</x:v>
      </x:c>
      <x:c r="B22" s="47" t="str"/>
      <x:c r="C22" s="16" t="str"/>
      <x:c r="E22" s="16" t="str">
        <x:v>Destination handling / brokerage</x:v>
      </x:c>
      <x:c r="F22" s="47" t="str"/>
      <x:c r="G22" s="16" t="str"/>
    </x:row>
    <x:row r="23" ht="28" customHeight="1">
      <x:c r="A23" s="16" t="str">
        <x:v>Photography / content</x:v>
      </x:c>
      <x:c r="B23" s="47" t="str"/>
      <x:c r="C23" s="16" t="str"/>
      <x:c r="E23" s="16" t="str">
        <x:v>Warehouse receiving</x:v>
      </x:c>
      <x:c r="F23" s="47" t="str"/>
      <x:c r="G23" s="16" t="str"/>
    </x:row>
    <x:row r="24" ht="28" customHeight="1">
      <x:c r="A24" s="16" t="str">
        <x:v>Ecommerce / systems setup</x:v>
      </x:c>
      <x:c r="B24" s="47" t="str"/>
      <x:c r="C24" s="16" t="str"/>
      <x:c r="E24" s="16" t="str">
        <x:v>Pick, pack and fulfillment</x:v>
      </x:c>
      <x:c r="F24" s="47" t="str"/>
      <x:c r="G24" s="16" t="str"/>
    </x:row>
    <x:row r="25" ht="28" customHeight="1">
      <x:c r="A25" s="16" t="str">
        <x:v>Launch marketing setup</x:v>
      </x:c>
      <x:c r="B25" s="47" t="str"/>
      <x:c r="C25" s="16" t="str"/>
      <x:c r="E25" s="16" t="str">
        <x:v>Return processing allowance</x:v>
      </x:c>
      <x:c r="F25" s="47" t="str"/>
      <x:c r="G25" s="16" t="str">
        <x:v>Separate from refunded revenue assumption</x:v>
      </x:c>
    </x:row>
    <x:row r="26" ht="28" customHeight="1">
      <x:c r="A26" s="17" t="str">
        <x:v>Other fixed launch cost</x:v>
      </x:c>
      <x:c r="B26" s="48" t="str"/>
      <x:c r="C26" s="17" t="str"/>
      <x:c r="E26" s="16" t="str">
        <x:v>Warranty / defect allowance</x:v>
      </x:c>
      <x:c r="F26" s="47" t="str"/>
      <x:c r="G26" s="16" t="str"/>
    </x:row>
    <x:row r="27" ht="28" customHeight="1">
      <x:c r="E27" s="16" t="str">
        <x:v>Other variable cost</x:v>
      </x:c>
      <x:c r="F27" s="47" t="str"/>
      <x:c r="G27" s="16" t="str"/>
    </x:row>
    <x:row r="28" ht="28" customHeight="1">
      <x:c r="E28" s="17" t="str">
        <x:v>Optional per-unit contingency</x:v>
      </x:c>
      <x:c r="F28" s="48" t="str"/>
      <x:c r="G28" s="17" t="str">
        <x:v>Avoid double counting with rate below</x:v>
      </x:c>
    </x:row>
    <x:row r="31" ht="24" customHeight="1">
      <x:c r="A31" s="11" t="str">
        <x:v>Scenario and cash-timing questions</x:v>
      </x:c>
      <x:c r="B31" s="11"/>
      <x:c r="C31" s="11"/>
      <x:c r="D31" s="11"/>
      <x:c r="E31" s="11"/>
      <x:c r="F31" s="11"/>
      <x:c r="G31" s="11"/>
      <x:c r="H31" s="11"/>
    </x:row>
    <x:row r="32" ht="34" customHeight="1">
      <x:c r="A32" s="49" t="str">
        <x:v>Slower sales</x:v>
      </x:c>
      <x:c r="B32" s="49" t="str">
        <x:v>What if monthly sell-through is half the base case?</x:v>
      </x:c>
      <x:c r="C32" s="49" t="str"/>
      <x:c r="D32" s="49" t="str"/>
      <x:c r="E32" s="49" t="str"/>
      <x:c r="F32" s="49" t="str"/>
      <x:c r="G32" s="49" t="str"/>
      <x:c r="H32" s="49" t="str"/>
    </x:row>
    <x:row r="33" ht="34" customHeight="1">
      <x:c r="A33" s="49" t="str">
        <x:v>Higher landed cost</x:v>
      </x:c>
      <x:c r="B33" s="49" t="str">
        <x:v>What if freight, duty or rework is higher than quoted?</x:v>
      </x:c>
      <x:c r="C33" s="49" t="str"/>
      <x:c r="D33" s="49" t="str"/>
      <x:c r="E33" s="49" t="str"/>
      <x:c r="F33" s="49" t="str"/>
      <x:c r="G33" s="49" t="str"/>
      <x:c r="H33" s="49" t="str"/>
    </x:row>
    <x:row r="34" ht="34" customHeight="1">
      <x:c r="A34" s="49" t="str">
        <x:v>Returns</x:v>
      </x:c>
      <x:c r="B34" s="49" t="str">
        <x:v>How do refund timing, resale condition and reverse logistics affect cash?</x:v>
      </x:c>
      <x:c r="C34" s="49" t="str"/>
      <x:c r="D34" s="49" t="str"/>
      <x:c r="E34" s="49" t="str"/>
      <x:c r="F34" s="49" t="str"/>
      <x:c r="G34" s="49" t="str"/>
      <x:c r="H34" s="49" t="str"/>
    </x:row>
    <x:row r="35" ht="34" customHeight="1">
      <x:c r="A35" s="49" t="str">
        <x:v>Payment timing</x:v>
      </x:c>
      <x:c r="B35" s="49" t="str">
        <x:v>When are samples, deposit, balance, inspection, freight, duty and marketing paid?</x:v>
      </x:c>
      <x:c r="C35" s="49" t="str"/>
      <x:c r="D35" s="49" t="str"/>
      <x:c r="E35" s="49" t="str"/>
      <x:c r="F35" s="49" t="str"/>
      <x:c r="G35" s="49" t="str"/>
      <x:c r="H35" s="49" t="str"/>
    </x:row>
    <x:row r="36" ht="34" customHeight="1">
      <x:c r="A36" s="49" t="str">
        <x:v>MOQ by component</x:v>
      </x:c>
      <x:c r="B36" s="49" t="str">
        <x:v>Are packaging, color, material and trim commitments larger than finished-product units?</x:v>
      </x:c>
      <x:c r="C36" s="49" t="str"/>
      <x:c r="D36" s="49" t="str"/>
      <x:c r="E36" s="49" t="str"/>
      <x:c r="F36" s="49" t="str"/>
      <x:c r="G36" s="49" t="str"/>
      <x:c r="H36" s="49" t="str"/>
    </x:row>
    <x:row r="37" ht="34" customHeight="1">
      <x:c r="A37" s="49" t="str">
        <x:v>Reserve</x:v>
      </x:c>
      <x:c r="B37" s="49" t="str">
        <x:v>How much operating reserve remains after launch cash is committed?</x:v>
      </x:c>
      <x:c r="C37" s="49" t="str"/>
      <x:c r="D37" s="49" t="str"/>
      <x:c r="E37" s="49" t="str"/>
      <x:c r="F37" s="49" t="str"/>
      <x:c r="G37" s="49" t="str"/>
      <x:c r="H37" s="49" t="str"/>
    </x:row>
    <x:row r="38" ht="34" customHeight="1">
      <x:c r="A38" s="42" t="str">
        <x:v>Reorder</x:v>
      </x:c>
      <x:c r="B38" s="42" t="str">
        <x:v>Can the business fund a reorder before the first production cash cycle is recovered?</x:v>
      </x:c>
      <x:c r="C38" s="42" t="str"/>
      <x:c r="D38" s="42" t="str"/>
      <x:c r="E38" s="42" t="str"/>
      <x:c r="F38" s="42" t="str"/>
      <x:c r="G38" s="42" t="str"/>
      <x:c r="H38" s="42" t="str"/>
    </x:row>
  </x:sheetData>
  <x:mergeCells>
    <x:mergeCell ref="A5:C5"/>
    <x:mergeCell ref="A16:C16"/>
    <x:mergeCell ref="E16:G16"/>
    <x:mergeCell ref="E5:H5"/>
    <x:mergeCell ref="A31:H31"/>
  </x:mergeCells>
  <x:conditionalFormatting sqref="F15:F15">
    <x:cfRule type="containsText" dxfId="24" priority="1" operator="containsText" text="Approved"/>
    <x:cfRule type="containsText" dxfId="25" priority="2" operator="containsText" text="Complete"/>
    <x:cfRule type="containsText" dxfId="26" priority="3" operator="containsText" text="Ready"/>
    <x:cfRule type="containsText" dxfId="27" priority="4" operator="containsText" text="Blocked"/>
    <x:cfRule type="containsText" dxfId="28" priority="5" operator="containsText" text="Not ready"/>
    <x:cfRule type="containsText" dxfId="29" priority="6" operator="containsText" text="Revise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25" hidden="0" customWidth="1"/>
    <x:col min="3" max="3" width="39" hidden="0" customWidth="1"/>
    <x:col min="4" max="4" width="21" hidden="0" customWidth="1"/>
    <x:col min="5" max="5" width="16" hidden="0" customWidth="1"/>
    <x:col min="6" max="6" width="22" hidden="0" customWidth="1"/>
    <x:col min="7" max="7" width="32" hidden="0" customWidth="1"/>
    <x:col min="8" max="8" width="23" hidden="0" customWidth="1"/>
    <x:col min="9" max="9" width="23" hidden="0" customWidth="1"/>
    <x:col min="10" max="10" width="37" hidden="0" customWidth="1"/>
  </x:cols>
  <x:sheetData>
    <x:row r="2" ht="28" customHeight="1">
      <x:c r="A2" s="3" t="str">
        <x:v>Supplier &amp; Sample Gates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2" customHeight="1">
      <x:c r="A3" s="7" t="str">
        <x:v>Use the same evidence request for each candidate. A status is approved only when the named deliverable and reviewer evidence are stored for the current version.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6" ht="38" customHeight="1">
      <x:c r="A6" s="31" t="str">
        <x:v>Gate / deliverable</x:v>
      </x:c>
      <x:c r="B6" s="32" t="str">
        <x:v>Supplier / style</x:v>
      </x:c>
      <x:c r="C6" s="32" t="str">
        <x:v>Acceptance evidence</x:v>
      </x:c>
      <x:c r="D6" s="32" t="str">
        <x:v>Owner</x:v>
      </x:c>
      <x:c r="E6" s="32" t="str">
        <x:v>Due date</x:v>
      </x:c>
      <x:c r="F6" s="32" t="str">
        <x:v>Version / record</x:v>
      </x:c>
      <x:c r="G6" s="32" t="str">
        <x:v>Risk if open</x:v>
      </x:c>
      <x:c r="H6" s="32" t="str">
        <x:v>Status</x:v>
      </x:c>
      <x:c r="I6" s="32" t="str">
        <x:v>Reviewer</x:v>
      </x:c>
      <x:c r="J6" s="33" t="str">
        <x:v>Decision note</x:v>
      </x:c>
    </x:row>
    <x:row r="7" ht="43" customHeight="1">
      <x:c r="A7" s="49" t="str">
        <x:v>Business identity and factory location</x:v>
      </x:c>
      <x:c r="B7" s="49" t="str"/>
      <x:c r="C7" s="49" t="str">
        <x:v>Registration and verified site details</x:v>
      </x:c>
      <x:c r="D7" s="49" t="str">
        <x:v>Sourcing</x:v>
      </x:c>
      <x:c r="E7" s="63" t="str"/>
      <x:c r="F7" s="49" t="str"/>
      <x:c r="G7" s="49" t="str">
        <x:v>Unknown legal counterparty</x:v>
      </x:c>
      <x:c r="H7" s="34" t="str">
        <x:v>Open</x:v>
      </x:c>
      <x:c r="I7" s="34" t="str"/>
      <x:c r="J7" s="34" t="str"/>
    </x:row>
    <x:row r="8" ht="43" customHeight="1">
      <x:c r="A8" s="49" t="str">
        <x:v>Relevant wetsuit capability</x:v>
      </x:c>
      <x:c r="B8" s="49" t="str"/>
      <x:c r="C8" s="49" t="str">
        <x:v>Comparable construction, equipment and staff</x:v>
      </x:c>
      <x:c r="D8" s="49" t="str">
        <x:v>Technical</x:v>
      </x:c>
      <x:c r="E8" s="63" t="str"/>
      <x:c r="F8" s="49" t="str"/>
      <x:c r="G8" s="49" t="str">
        <x:v>Capability mismatch</x:v>
      </x:c>
      <x:c r="H8" s="34" t="str">
        <x:v>Open</x:v>
      </x:c>
      <x:c r="I8" s="34" t="str"/>
      <x:c r="J8" s="34" t="str"/>
    </x:row>
    <x:row r="9" ht="43" customHeight="1">
      <x:c r="A9" s="49" t="str">
        <x:v>Capacity and subcontracting</x:v>
      </x:c>
      <x:c r="B9" s="49" t="str"/>
      <x:c r="C9" s="49" t="str">
        <x:v>Capacity evidence and disclosed process map</x:v>
      </x:c>
      <x:c r="D9" s="49" t="str">
        <x:v>Sourcing</x:v>
      </x:c>
      <x:c r="E9" s="63" t="str"/>
      <x:c r="F9" s="49" t="str"/>
      <x:c r="G9" s="49" t="str">
        <x:v>Delay or uncontrolled work</x:v>
      </x:c>
      <x:c r="H9" s="34" t="str">
        <x:v>Open</x:v>
      </x:c>
      <x:c r="I9" s="34" t="str"/>
      <x:c r="J9" s="34" t="str"/>
    </x:row>
    <x:row r="10" ht="43" customHeight="1">
      <x:c r="A10" s="49" t="str">
        <x:v>NDA / IP / asset ownership</x:v>
      </x:c>
      <x:c r="B10" s="49" t="str"/>
      <x:c r="C10" s="49" t="str">
        <x:v>Signed terms covering artwork, patterns and data</x:v>
      </x:c>
      <x:c r="D10" s="49" t="str">
        <x:v>Founder</x:v>
      </x:c>
      <x:c r="E10" s="63" t="str"/>
      <x:c r="F10" s="49" t="str"/>
      <x:c r="G10" s="49" t="str">
        <x:v>Ownership dispute</x:v>
      </x:c>
      <x:c r="H10" s="34" t="str">
        <x:v>Open</x:v>
      </x:c>
      <x:c r="I10" s="34" t="str"/>
      <x:c r="J10" s="34" t="str"/>
    </x:row>
    <x:row r="11" ht="43" customHeight="1">
      <x:c r="A11" s="49" t="str">
        <x:v>Normalized quotation</x:v>
      </x:c>
      <x:c r="B11" s="49" t="str"/>
      <x:c r="C11" s="49" t="str">
        <x:v>Same scope, quantities, terms and exclusions</x:v>
      </x:c>
      <x:c r="D11" s="49" t="str">
        <x:v>Finance</x:v>
      </x:c>
      <x:c r="E11" s="63" t="str"/>
      <x:c r="F11" s="49" t="str"/>
      <x:c r="G11" s="49" t="str">
        <x:v>False price comparison</x:v>
      </x:c>
      <x:c r="H11" s="34" t="str">
        <x:v>Open</x:v>
      </x:c>
      <x:c r="I11" s="34" t="str"/>
      <x:c r="J11" s="34" t="str"/>
    </x:row>
    <x:row r="12" ht="43" customHeight="1">
      <x:c r="A12" s="49" t="str">
        <x:v>Tech pack and BOM freeze</x:v>
      </x:c>
      <x:c r="B12" s="49" t="str"/>
      <x:c r="C12" s="49" t="str">
        <x:v>Approved revision and component list</x:v>
      </x:c>
      <x:c r="D12" s="49" t="str">
        <x:v>Technical</x:v>
      </x:c>
      <x:c r="E12" s="63" t="str"/>
      <x:c r="F12" s="49" t="str"/>
      <x:c r="G12" s="49" t="str">
        <x:v>Ambiguous production basis</x:v>
      </x:c>
      <x:c r="H12" s="34" t="str">
        <x:v>Open</x:v>
      </x:c>
      <x:c r="I12" s="34" t="str"/>
      <x:c r="J12" s="34" t="str"/>
    </x:row>
    <x:row r="13" ht="43" customHeight="1">
      <x:c r="A13" s="49" t="str">
        <x:v>Development sample</x:v>
      </x:c>
      <x:c r="B13" s="49" t="str"/>
      <x:c r="C13" s="49" t="str">
        <x:v>Construction questions closed</x:v>
      </x:c>
      <x:c r="D13" s="49" t="str">
        <x:v>Technical</x:v>
      </x:c>
      <x:c r="E13" s="63" t="str"/>
      <x:c r="F13" s="49" t="str"/>
      <x:c r="G13" s="49" t="str">
        <x:v>Unproven design</x:v>
      </x:c>
      <x:c r="H13" s="34" t="str">
        <x:v>Pending</x:v>
      </x:c>
      <x:c r="I13" s="34" t="str"/>
      <x:c r="J13" s="34" t="str"/>
    </x:row>
    <x:row r="14" ht="43" customHeight="1">
      <x:c r="A14" s="49" t="str">
        <x:v>Fit sample</x:v>
      </x:c>
      <x:c r="B14" s="49" t="str"/>
      <x:c r="C14" s="49" t="str">
        <x:v>Measurements and mobility reviewed</x:v>
      </x:c>
      <x:c r="D14" s="49" t="str">
        <x:v>Fit lead</x:v>
      </x:c>
      <x:c r="E14" s="63" t="str"/>
      <x:c r="F14" s="49" t="str"/>
      <x:c r="G14" s="49" t="str">
        <x:v>Poor fit / high returns</x:v>
      </x:c>
      <x:c r="H14" s="34" t="str">
        <x:v>Pending</x:v>
      </x:c>
      <x:c r="I14" s="34" t="str"/>
      <x:c r="J14" s="34" t="str"/>
    </x:row>
    <x:row r="15" ht="43" customHeight="1">
      <x:c r="A15" s="49" t="str">
        <x:v>Size-set sample</x:v>
      </x:c>
      <x:c r="B15" s="49" t="str"/>
      <x:c r="C15" s="49" t="str">
        <x:v>Grading checked on representative users</x:v>
      </x:c>
      <x:c r="D15" s="49" t="str">
        <x:v>Fit lead</x:v>
      </x:c>
      <x:c r="E15" s="63" t="str"/>
      <x:c r="F15" s="49" t="str"/>
      <x:c r="G15" s="49" t="str">
        <x:v>Size inconsistency</x:v>
      </x:c>
      <x:c r="H15" s="34" t="str">
        <x:v>Pending</x:v>
      </x:c>
      <x:c r="I15" s="34" t="str"/>
      <x:c r="J15" s="34" t="str"/>
    </x:row>
    <x:row r="16" ht="43" customHeight="1">
      <x:c r="A16" s="49" t="str">
        <x:v>Material / color approval</x:v>
      </x:c>
      <x:c r="B16" s="49" t="str"/>
      <x:c r="C16" s="49" t="str">
        <x:v>Physical standard and supplier codes stored</x:v>
      </x:c>
      <x:c r="D16" s="49" t="str">
        <x:v>Product</x:v>
      </x:c>
      <x:c r="E16" s="63" t="str"/>
      <x:c r="F16" s="49" t="str"/>
      <x:c r="G16" s="49" t="str">
        <x:v>Substitution or color drift</x:v>
      </x:c>
      <x:c r="H16" s="34" t="str">
        <x:v>Pending</x:v>
      </x:c>
      <x:c r="I16" s="34" t="str"/>
      <x:c r="J16" s="34" t="str"/>
    </x:row>
    <x:row r="17" ht="43" customHeight="1">
      <x:c r="A17" s="49" t="str">
        <x:v>Artwork / trim approval</x:v>
      </x:c>
      <x:c r="B17" s="49" t="str"/>
      <x:c r="C17" s="49" t="str">
        <x:v>Actual-size proof and physical application</x:v>
      </x:c>
      <x:c r="D17" s="49" t="str">
        <x:v>Brand</x:v>
      </x:c>
      <x:c r="E17" s="63" t="str"/>
      <x:c r="F17" s="49" t="str"/>
      <x:c r="G17" s="49" t="str">
        <x:v>Branding error</x:v>
      </x:c>
      <x:c r="H17" s="34" t="str">
        <x:v>Pending</x:v>
      </x:c>
      <x:c r="I17" s="34" t="str"/>
      <x:c r="J17" s="34" t="str"/>
    </x:row>
    <x:row r="18" ht="43" customHeight="1">
      <x:c r="A18" s="49" t="str">
        <x:v>Label / packaging approval</x:v>
      </x:c>
      <x:c r="B18" s="49" t="str"/>
      <x:c r="C18" s="49" t="str">
        <x:v>Market review and physical proof</x:v>
      </x:c>
      <x:c r="D18" s="49" t="str">
        <x:v>Compliance</x:v>
      </x:c>
      <x:c r="E18" s="63" t="str"/>
      <x:c r="F18" s="49" t="str"/>
      <x:c r="G18" s="49" t="str">
        <x:v>Blocked inventory</x:v>
      </x:c>
      <x:c r="H18" s="34" t="str">
        <x:v>Pending</x:v>
      </x:c>
      <x:c r="I18" s="34" t="str"/>
      <x:c r="J18" s="34" t="str"/>
    </x:row>
    <x:row r="19" ht="43" customHeight="1">
      <x:c r="A19" s="49" t="str">
        <x:v>Pre-production sample</x:v>
      </x:c>
      <x:c r="B19" s="49" t="str"/>
      <x:c r="C19" s="49" t="str">
        <x:v>Production-representative build approved</x:v>
      </x:c>
      <x:c r="D19" s="49" t="str">
        <x:v>Authorized reviewer</x:v>
      </x:c>
      <x:c r="E19" s="63" t="str"/>
      <x:c r="F19" s="49" t="str"/>
      <x:c r="G19" s="49" t="str">
        <x:v>Bulk differs from intent</x:v>
      </x:c>
      <x:c r="H19" s="34" t="str">
        <x:v>Pending</x:v>
      </x:c>
      <x:c r="I19" s="34" t="str"/>
      <x:c r="J19" s="34" t="str"/>
    </x:row>
    <x:row r="20" ht="43" customHeight="1">
      <x:c r="A20" s="49" t="str">
        <x:v>Sealed reference sample</x:v>
      </x:c>
      <x:c r="B20" s="49" t="str"/>
      <x:c r="C20" s="49" t="str">
        <x:v>Identified, dated and retained reference</x:v>
      </x:c>
      <x:c r="D20" s="49" t="str">
        <x:v>Quality</x:v>
      </x:c>
      <x:c r="E20" s="63" t="str"/>
      <x:c r="F20" s="49" t="str"/>
      <x:c r="G20" s="49" t="str">
        <x:v>No inspection standard</x:v>
      </x:c>
      <x:c r="H20" s="34" t="str">
        <x:v>Pending</x:v>
      </x:c>
      <x:c r="I20" s="34" t="str"/>
      <x:c r="J20" s="34" t="str"/>
    </x:row>
    <x:row r="21" ht="43" customHeight="1">
      <x:c r="A21" s="49" t="str">
        <x:v>Quality plan</x:v>
      </x:c>
      <x:c r="B21" s="49" t="str"/>
      <x:c r="C21" s="49" t="str">
        <x:v>Defects, measurements, checks and release authority</x:v>
      </x:c>
      <x:c r="D21" s="49" t="str">
        <x:v>Quality</x:v>
      </x:c>
      <x:c r="E21" s="63" t="str"/>
      <x:c r="F21" s="49" t="str"/>
      <x:c r="G21" s="49" t="str">
        <x:v>Inconsistent inspection</x:v>
      </x:c>
      <x:c r="H21" s="34" t="str">
        <x:v>Open</x:v>
      </x:c>
      <x:c r="I21" s="34" t="str"/>
      <x:c r="J21" s="34" t="str"/>
    </x:row>
    <x:row r="22" ht="43" customHeight="1">
      <x:c r="A22" s="49" t="str">
        <x:v>Compliance evidence plan</x:v>
      </x:c>
      <x:c r="B22" s="49" t="str"/>
      <x:c r="C22" s="49" t="str">
        <x:v>Requirement, evidence, owner and due date</x:v>
      </x:c>
      <x:c r="D22" s="49" t="str">
        <x:v>Compliance</x:v>
      </x:c>
      <x:c r="E22" s="63" t="str"/>
      <x:c r="F22" s="49" t="str"/>
      <x:c r="G22" s="49" t="str">
        <x:v>Market access / claim risk</x:v>
      </x:c>
      <x:c r="H22" s="34" t="str">
        <x:v>Open</x:v>
      </x:c>
      <x:c r="I22" s="34" t="str"/>
      <x:c r="J22" s="34" t="str"/>
    </x:row>
    <x:row r="23" ht="43" customHeight="1">
      <x:c r="A23" s="49" t="str">
        <x:v>Production and payment milestones</x:v>
      </x:c>
      <x:c r="B23" s="49" t="str"/>
      <x:c r="C23" s="49" t="str">
        <x:v>PO, timing triggers and payment schedule</x:v>
      </x:c>
      <x:c r="D23" s="49" t="str">
        <x:v>Finance</x:v>
      </x:c>
      <x:c r="E23" s="63" t="str"/>
      <x:c r="F23" s="49" t="str"/>
      <x:c r="G23" s="49" t="str">
        <x:v>Cash and schedule surprise</x:v>
      </x:c>
      <x:c r="H23" s="34" t="str">
        <x:v>Open</x:v>
      </x:c>
      <x:c r="I23" s="34" t="str"/>
      <x:c r="J23" s="34" t="str"/>
    </x:row>
    <x:row r="24" ht="43" customHeight="1">
      <x:c r="A24" s="49" t="str">
        <x:v>Change-control rule</x:v>
      </x:c>
      <x:c r="B24" s="49" t="str"/>
      <x:c r="C24" s="49" t="str">
        <x:v>Written approval before substitution or revision</x:v>
      </x:c>
      <x:c r="D24" s="49" t="str">
        <x:v>Founder</x:v>
      </x:c>
      <x:c r="E24" s="63" t="str"/>
      <x:c r="F24" s="49" t="str"/>
      <x:c r="G24" s="49" t="str">
        <x:v>Silent change</x:v>
      </x:c>
      <x:c r="H24" s="34" t="str">
        <x:v>Open</x:v>
      </x:c>
      <x:c r="I24" s="34" t="str"/>
      <x:c r="J24" s="34" t="str"/>
    </x:row>
    <x:row r="25" ht="43" customHeight="1">
      <x:c r="A25" s="49" t="str">
        <x:v>Inspection booking</x:v>
      </x:c>
      <x:c r="B25" s="49" t="str"/>
      <x:c r="C25" s="49" t="str">
        <x:v>Stage, scope, sampling and report format</x:v>
      </x:c>
      <x:c r="D25" s="49" t="str">
        <x:v>Quality</x:v>
      </x:c>
      <x:c r="E25" s="63" t="str"/>
      <x:c r="F25" s="49" t="str"/>
      <x:c r="G25" s="49" t="str">
        <x:v>Late defect discovery</x:v>
      </x:c>
      <x:c r="H25" s="34" t="str">
        <x:v>Open</x:v>
      </x:c>
      <x:c r="I25" s="34" t="str"/>
      <x:c r="J25" s="34" t="str"/>
    </x:row>
    <x:row r="26" ht="43" customHeight="1">
      <x:c r="A26" s="42" t="str">
        <x:v>Authorized production release</x:v>
      </x:c>
      <x:c r="B26" s="42" t="str"/>
      <x:c r="C26" s="42" t="str">
        <x:v>All critical gates approved</x:v>
      </x:c>
      <x:c r="D26" s="42" t="str">
        <x:v>Authorized reviewer</x:v>
      </x:c>
      <x:c r="E26" s="64" t="str"/>
      <x:c r="F26" s="42" t="str"/>
      <x:c r="G26" s="42" t="str">
        <x:v>Premature bulk order</x:v>
      </x:c>
      <x:c r="H26" s="35" t="str">
        <x:v>Blocked</x:v>
      </x:c>
      <x:c r="I26" s="35" t="str"/>
      <x:c r="J26" s="35" t="str"/>
    </x:row>
    <x:row r="29" ht="50" customHeight="1">
      <x:c r="A29" s="67" t="str">
        <x:v>Release principle: the final production sample is not just a visual reference. It must be connected to the current tech pack, BOM, measurements, materials, artwork, labels, packaging and inspection criteria.</x:v>
      </x:c>
      <x:c r="B29" s="67"/>
      <x:c r="C29" s="67"/>
      <x:c r="D29" s="67"/>
      <x:c r="E29" s="67"/>
      <x:c r="F29" s="67"/>
      <x:c r="G29" s="67"/>
      <x:c r="H29" s="67"/>
      <x:c r="I29" s="67"/>
      <x:c r="J29" s="67"/>
    </x:row>
  </x:sheetData>
  <x:mergeCells>
    <x:mergeCell ref="A29:J29"/>
  </x:mergeCells>
  <x:conditionalFormatting sqref="H7:H26">
    <x:cfRule type="containsText" dxfId="30" priority="1" operator="containsText" text="Approved"/>
    <x:cfRule type="containsText" dxfId="31" priority="2" operator="containsText" text="Complete"/>
    <x:cfRule type="containsText" dxfId="32" priority="3" operator="containsText" text="Ready"/>
    <x:cfRule type="containsText" dxfId="33" priority="4" operator="containsText" text="Blocked"/>
    <x:cfRule type="containsText" dxfId="34" priority="5" operator="containsText" text="Not ready"/>
    <x:cfRule type="containsText" dxfId="35" priority="6" operator="containsText" text="Revise"/>
  </x:conditionalFormatting>
  <x:dataValidations count="1">
    <x:dataValidation type="list" sqref="H7:H26">
      <x:formula1>"Open,Pending,Review,Approved,Approved with condition,Blocked,Revise,N/A"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24" hidden="0" customWidth="1"/>
    <x:col min="3" max="3" width="34" hidden="0" customWidth="1"/>
    <x:col min="4" max="4" width="16" hidden="0" customWidth="1"/>
    <x:col min="5" max="5" width="39" hidden="0" customWidth="1"/>
    <x:col min="6" max="6" width="23" hidden="0" customWidth="1"/>
    <x:col min="7" max="7" width="34" hidden="0" customWidth="1"/>
    <x:col min="8" max="8" width="16" hidden="0" customWidth="1"/>
    <x:col min="9" max="9" width="36" hidden="0" customWidth="1"/>
  </x:cols>
  <x:sheetData>
    <x:row r="2" ht="28" customHeight="1">
      <x:c r="A2" s="3" t="str">
        <x:v>Production &amp; Launch Plan</x:v>
      </x:c>
      <x:c r="B2" s="4"/>
      <x:c r="C2" s="4"/>
      <x:c r="D2" s="4"/>
      <x:c r="E2" s="4"/>
      <x:c r="F2" s="4"/>
      <x:c r="G2" s="4"/>
      <x:c r="H2" s="4"/>
      <x:c r="I2" s="4"/>
    </x:row>
    <x:row r="3" ht="42" customHeight="1">
      <x:c r="A3" s="7" t="str">
        <x:v>Build backward from inventory availability. A public launch date is approved only when product, inspection, logistics, ecommerce, service and returns dependencies are closed.</x:v>
      </x:c>
      <x:c r="B3" s="7"/>
      <x:c r="C3" s="7"/>
      <x:c r="D3" s="7"/>
      <x:c r="E3" s="7"/>
      <x:c r="F3" s="7"/>
      <x:c r="G3" s="7"/>
      <x:c r="H3" s="7"/>
      <x:c r="I3" s="7"/>
    </x:row>
    <x:row r="6" ht="38" customHeight="1">
      <x:c r="A6" s="31" t="str">
        <x:v>Milestone / gate</x:v>
      </x:c>
      <x:c r="B6" s="32" t="str">
        <x:v>Owner</x:v>
      </x:c>
      <x:c r="C6" s="32" t="str">
        <x:v>Dependency</x:v>
      </x:c>
      <x:c r="D6" s="32" t="str">
        <x:v>Target date</x:v>
      </x:c>
      <x:c r="E6" s="32" t="str">
        <x:v>Evidence / definition of done</x:v>
      </x:c>
      <x:c r="F6" s="32" t="str">
        <x:v>Status</x:v>
      </x:c>
      <x:c r="G6" s="32" t="str">
        <x:v>Risk / buffer</x:v>
      </x:c>
      <x:c r="H6" s="32" t="str">
        <x:v>Actual date</x:v>
      </x:c>
      <x:c r="I6" s="33" t="str">
        <x:v>Note</x:v>
      </x:c>
    </x:row>
    <x:row r="7" ht="43" customHeight="1">
      <x:c r="A7" s="49" t="str">
        <x:v>Name / trademark review</x:v>
      </x:c>
      <x:c r="B7" s="49" t="str">
        <x:v>Founder / legal</x:v>
      </x:c>
      <x:c r="C7" s="49" t="str">
        <x:v>Target markets defined</x:v>
      </x:c>
      <x:c r="D7" s="63" t="str"/>
      <x:c r="E7" s="49" t="str">
        <x:v>Search and qualified review recorded</x:v>
      </x:c>
      <x:c r="F7" s="34" t="str">
        <x:v>Open</x:v>
      </x:c>
      <x:c r="G7" s="34" t="str">
        <x:v>Do before branded materials</x:v>
      </x:c>
      <x:c r="H7" s="68" t="str"/>
      <x:c r="I7" s="34" t="str"/>
    </x:row>
    <x:row r="8" ht="43" customHeight="1">
      <x:c r="A8" s="49" t="str">
        <x:v>Range approval</x:v>
      </x:c>
      <x:c r="B8" s="49" t="str">
        <x:v>Product owner</x:v>
      </x:c>
      <x:c r="C8" s="49" t="str">
        <x:v>Customer and unit evidence</x:v>
      </x:c>
      <x:c r="D8" s="63" t="str"/>
      <x:c r="E8" s="49" t="str">
        <x:v>Approved styles, sizes, colors and quantities</x:v>
      </x:c>
      <x:c r="F8" s="34" t="str">
        <x:v>Open</x:v>
      </x:c>
      <x:c r="G8" s="34" t="str">
        <x:v>Freeze optional extensions</x:v>
      </x:c>
      <x:c r="H8" s="68" t="str"/>
      <x:c r="I8" s="34" t="str"/>
    </x:row>
    <x:row r="9" ht="43" customHeight="1">
      <x:c r="A9" s="49" t="str">
        <x:v>Budget and cash approval</x:v>
      </x:c>
      <x:c r="B9" s="49" t="str">
        <x:v>Founder / finance</x:v>
      </x:c>
      <x:c r="C9" s="49" t="str">
        <x:v>Normalized quotes and launch plan</x:v>
      </x:c>
      <x:c r="D9" s="63" t="str"/>
      <x:c r="E9" s="49" t="str">
        <x:v>Downside case and cash timing accepted</x:v>
      </x:c>
      <x:c r="F9" s="34" t="str">
        <x:v>Open</x:v>
      </x:c>
      <x:c r="G9" s="34" t="str">
        <x:v>Protect reserve</x:v>
      </x:c>
      <x:c r="H9" s="68" t="str"/>
      <x:c r="I9" s="34" t="str"/>
    </x:row>
    <x:row r="10" ht="43" customHeight="1">
      <x:c r="A10" s="49" t="str">
        <x:v>Supplier approval</x:v>
      </x:c>
      <x:c r="B10" s="49" t="str">
        <x:v>Sourcing</x:v>
      </x:c>
      <x:c r="C10" s="49" t="str">
        <x:v>Audit and contract review</x:v>
      </x:c>
      <x:c r="D10" s="63" t="str"/>
      <x:c r="E10" s="49" t="str">
        <x:v>Authorized supplier and scope</x:v>
      </x:c>
      <x:c r="F10" s="34" t="str">
        <x:v>Open</x:v>
      </x:c>
      <x:c r="G10" s="34" t="str">
        <x:v>Backup contact / capacity plan</x:v>
      </x:c>
      <x:c r="H10" s="68" t="str"/>
      <x:c r="I10" s="34" t="str"/>
    </x:row>
    <x:row r="11" ht="43" customHeight="1">
      <x:c r="A11" s="49" t="str">
        <x:v>Tech pack / BOM freeze</x:v>
      </x:c>
      <x:c r="B11" s="49" t="str">
        <x:v>Technical</x:v>
      </x:c>
      <x:c r="C11" s="49" t="str">
        <x:v>Sample decisions closed</x:v>
      </x:c>
      <x:c r="D11" s="63" t="str"/>
      <x:c r="E11" s="49" t="str">
        <x:v>Current version approved</x:v>
      </x:c>
      <x:c r="F11" s="34" t="str">
        <x:v>Pending</x:v>
      </x:c>
      <x:c r="G11" s="34" t="str">
        <x:v>No undocumented assumptions</x:v>
      </x:c>
      <x:c r="H11" s="68" t="str"/>
      <x:c r="I11" s="34" t="str"/>
    </x:row>
    <x:row r="12" ht="43" customHeight="1">
      <x:c r="A12" s="49" t="str">
        <x:v>Fit / size-set approval</x:v>
      </x:c>
      <x:c r="B12" s="49" t="str">
        <x:v>Fit lead</x:v>
      </x:c>
      <x:c r="C12" s="49" t="str">
        <x:v>Representative users available</x:v>
      </x:c>
      <x:c r="D12" s="63" t="str"/>
      <x:c r="E12" s="49" t="str">
        <x:v>Measurements and mobility approved</x:v>
      </x:c>
      <x:c r="F12" s="34" t="str">
        <x:v>Pending</x:v>
      </x:c>
      <x:c r="G12" s="34" t="str">
        <x:v>Allow revision cycle</x:v>
      </x:c>
      <x:c r="H12" s="68" t="str"/>
      <x:c r="I12" s="34" t="str"/>
    </x:row>
    <x:row r="13" ht="43" customHeight="1">
      <x:c r="A13" s="49" t="str">
        <x:v>Compliance plan complete</x:v>
      </x:c>
      <x:c r="B13" s="49" t="str">
        <x:v>Compliance</x:v>
      </x:c>
      <x:c r="C13" s="49" t="str">
        <x:v>Product and markets fixed</x:v>
      </x:c>
      <x:c r="D13" s="63" t="str"/>
      <x:c r="E13" s="49" t="str">
        <x:v>Requirements, evidence, labels and claims mapped</x:v>
      </x:c>
      <x:c r="F13" s="34" t="str">
        <x:v>Open</x:v>
      </x:c>
      <x:c r="G13" s="34" t="str">
        <x:v>Qualified review allowance</x:v>
      </x:c>
      <x:c r="H13" s="68" t="str"/>
      <x:c r="I13" s="34" t="str"/>
    </x:row>
    <x:row r="14" ht="43" customHeight="1">
      <x:c r="A14" s="49" t="str">
        <x:v>Packaging and artwork release</x:v>
      </x:c>
      <x:c r="B14" s="49" t="str">
        <x:v>Brand / compliance</x:v>
      </x:c>
      <x:c r="C14" s="49" t="str">
        <x:v>Name and compliance wording approved</x:v>
      </x:c>
      <x:c r="D14" s="63" t="str"/>
      <x:c r="E14" s="49" t="str">
        <x:v>Print-ready approved files</x:v>
      </x:c>
      <x:c r="F14" s="34" t="str">
        <x:v>Pending</x:v>
      </x:c>
      <x:c r="G14" s="34" t="str">
        <x:v>Proof and print buffer</x:v>
      </x:c>
      <x:c r="H14" s="68" t="str"/>
      <x:c r="I14" s="34" t="str"/>
    </x:row>
    <x:row r="15" ht="43" customHeight="1">
      <x:c r="A15" s="49" t="str">
        <x:v>Pre-production sample approved</x:v>
      </x:c>
      <x:c r="B15" s="49" t="str">
        <x:v>Authorized reviewer</x:v>
      </x:c>
      <x:c r="C15" s="49" t="str">
        <x:v>All components available</x:v>
      </x:c>
      <x:c r="D15" s="63" t="str"/>
      <x:c r="E15" s="49" t="str">
        <x:v>Sealed reference sample stored</x:v>
      </x:c>
      <x:c r="F15" s="34" t="str">
        <x:v>Pending</x:v>
      </x:c>
      <x:c r="G15" s="34" t="str">
        <x:v>Allow corrective sample</x:v>
      </x:c>
      <x:c r="H15" s="68" t="str"/>
      <x:c r="I15" s="34" t="str"/>
    </x:row>
    <x:row r="16" ht="43" customHeight="1">
      <x:c r="A16" s="49" t="str">
        <x:v>Production release</x:v>
      </x:c>
      <x:c r="B16" s="49" t="str">
        <x:v>Authorized reviewer</x:v>
      </x:c>
      <x:c r="C16" s="49" t="str">
        <x:v>All critical gates approved</x:v>
      </x:c>
      <x:c r="D16" s="63" t="str"/>
      <x:c r="E16" s="49" t="str">
        <x:v>Signed PO and written release</x:v>
      </x:c>
      <x:c r="F16" s="34" t="str">
        <x:v>Blocked</x:v>
      </x:c>
      <x:c r="G16" s="34" t="str">
        <x:v>No release with critical opens</x:v>
      </x:c>
      <x:c r="H16" s="68" t="str"/>
      <x:c r="I16" s="34" t="str"/>
    </x:row>
    <x:row r="17" ht="43" customHeight="1">
      <x:c r="A17" s="49" t="str">
        <x:v>Production update cadence</x:v>
      </x:c>
      <x:c r="B17" s="49" t="str">
        <x:v>Project manager</x:v>
      </x:c>
      <x:c r="C17" s="49" t="str">
        <x:v>Production released</x:v>
      </x:c>
      <x:c r="D17" s="63" t="str"/>
      <x:c r="E17" s="49" t="str">
        <x:v>Weekly report active</x:v>
      </x:c>
      <x:c r="F17" s="34" t="str">
        <x:v>Pending</x:v>
      </x:c>
      <x:c r="G17" s="34" t="str">
        <x:v>Escalation owner named</x:v>
      </x:c>
      <x:c r="H17" s="68" t="str"/>
      <x:c r="I17" s="34" t="str"/>
    </x:row>
    <x:row r="18" ht="43" customHeight="1">
      <x:c r="A18" s="49" t="str">
        <x:v>Inspection booked</x:v>
      </x:c>
      <x:c r="B18" s="49" t="str">
        <x:v>Quality</x:v>
      </x:c>
      <x:c r="C18" s="49" t="str">
        <x:v>Production schedule confirmed</x:v>
      </x:c>
      <x:c r="D18" s="63" t="str"/>
      <x:c r="E18" s="49" t="str">
        <x:v>Scope and inspector confirmed</x:v>
      </x:c>
      <x:c r="F18" s="34" t="str">
        <x:v>Open</x:v>
      </x:c>
      <x:c r="G18" s="34" t="str">
        <x:v>Book before completion</x:v>
      </x:c>
      <x:c r="H18" s="68" t="str"/>
      <x:c r="I18" s="34" t="str"/>
    </x:row>
    <x:row r="19" ht="43" customHeight="1">
      <x:c r="A19" s="49" t="str">
        <x:v>Final inspection accepted</x:v>
      </x:c>
      <x:c r="B19" s="49" t="str">
        <x:v>Quality / buyer</x:v>
      </x:c>
      <x:c r="C19" s="49" t="str">
        <x:v>Finished packed goods</x:v>
      </x:c>
      <x:c r="D19" s="63" t="str"/>
      <x:c r="E19" s="49" t="str">
        <x:v>Report accepted or corrective action closed</x:v>
      </x:c>
      <x:c r="F19" s="34" t="str">
        <x:v>Pending</x:v>
      </x:c>
      <x:c r="G19" s="34" t="str">
        <x:v>Do not ship failed lot</x:v>
      </x:c>
      <x:c r="H19" s="68" t="str"/>
      <x:c r="I19" s="34" t="str"/>
    </x:row>
    <x:row r="20" ht="43" customHeight="1">
      <x:c r="A20" s="49" t="str">
        <x:v>Freight and documents ready</x:v>
      </x:c>
      <x:c r="B20" s="49" t="str">
        <x:v>Logistics</x:v>
      </x:c>
      <x:c r="C20" s="49" t="str">
        <x:v>Inspection and payment release</x:v>
      </x:c>
      <x:c r="D20" s="63" t="str"/>
      <x:c r="E20" s="49" t="str">
        <x:v>Booking and export/import documents checked</x:v>
      </x:c>
      <x:c r="F20" s="34" t="str">
        <x:v>Pending</x:v>
      </x:c>
      <x:c r="G20" s="34" t="str">
        <x:v>Transit / customs buffer</x:v>
      </x:c>
      <x:c r="H20" s="68" t="str"/>
      <x:c r="I20" s="34" t="str"/>
    </x:row>
    <x:row r="21" ht="43" customHeight="1">
      <x:c r="A21" s="49" t="str">
        <x:v>Warehouse receipt and count</x:v>
      </x:c>
      <x:c r="B21" s="49" t="str">
        <x:v>Operations</x:v>
      </x:c>
      <x:c r="C21" s="49" t="str">
        <x:v>Customs release</x:v>
      </x:c>
      <x:c r="D21" s="63" t="str"/>
      <x:c r="E21" s="49" t="str">
        <x:v>SKU count and condition reconciled</x:v>
      </x:c>
      <x:c r="F21" s="34" t="str">
        <x:v>Pending</x:v>
      </x:c>
      <x:c r="G21" s="34" t="str">
        <x:v>Receiving buffer</x:v>
      </x:c>
      <x:c r="H21" s="68" t="str"/>
      <x:c r="I21" s="34" t="str"/>
    </x:row>
    <x:row r="22" ht="43" customHeight="1">
      <x:c r="A22" s="49" t="str">
        <x:v>Photography and product page</x:v>
      </x:c>
      <x:c r="B22" s="49" t="str">
        <x:v>Marketing</x:v>
      </x:c>
      <x:c r="C22" s="49" t="str">
        <x:v>Approved production-representative sample</x:v>
      </x:c>
      <x:c r="D22" s="63" t="str"/>
      <x:c r="E22" s="49" t="str">
        <x:v>Content matches approved product</x:v>
      </x:c>
      <x:c r="F22" s="34" t="str">
        <x:v>Pending</x:v>
      </x:c>
      <x:c r="G22" s="34" t="str">
        <x:v>No unsupported claims</x:v>
      </x:c>
      <x:c r="H22" s="68" t="str"/>
      <x:c r="I22" s="34" t="str"/>
    </x:row>
    <x:row r="23" ht="43" customHeight="1">
      <x:c r="A23" s="49" t="str">
        <x:v>Checkout / shipping / tax test</x:v>
      </x:c>
      <x:c r="B23" s="49" t="str">
        <x:v>Ecommerce</x:v>
      </x:c>
      <x:c r="C23" s="49" t="str">
        <x:v>Products and markets configured</x:v>
      </x:c>
      <x:c r="D23" s="63" t="str"/>
      <x:c r="E23" s="49" t="str">
        <x:v>End-to-end test passed</x:v>
      </x:c>
      <x:c r="F23" s="34" t="str">
        <x:v>Open</x:v>
      </x:c>
      <x:c r="G23" s="34" t="str">
        <x:v>Test mobile and key destinations</x:v>
      </x:c>
      <x:c r="H23" s="68" t="str"/>
      <x:c r="I23" s="34" t="str"/>
    </x:row>
    <x:row r="24" ht="43" customHeight="1">
      <x:c r="A24" s="49" t="str">
        <x:v>Customer service / returns ready</x:v>
      </x:c>
      <x:c r="B24" s="49" t="str">
        <x:v>Operations</x:v>
      </x:c>
      <x:c r="C24" s="49" t="str">
        <x:v>Size and care guidance approved</x:v>
      </x:c>
      <x:c r="D24" s="63" t="str"/>
      <x:c r="E24" s="49" t="str">
        <x:v>Scripts, routing and return rules tested</x:v>
      </x:c>
      <x:c r="F24" s="34" t="str">
        <x:v>Open</x:v>
      </x:c>
      <x:c r="G24" s="34" t="str">
        <x:v>Escalation and stop-sell route</x:v>
      </x:c>
      <x:c r="H24" s="68" t="str"/>
      <x:c r="I24" s="34" t="str"/>
    </x:row>
    <x:row r="25" ht="43" customHeight="1">
      <x:c r="A25" s="49" t="str">
        <x:v>Public launch approval</x:v>
      </x:c>
      <x:c r="B25" s="49" t="str">
        <x:v>Founder</x:v>
      </x:c>
      <x:c r="C25" s="49" t="str">
        <x:v>Inventory plus channel readiness</x:v>
      </x:c>
      <x:c r="D25" s="63" t="str"/>
      <x:c r="E25" s="49" t="str">
        <x:v>All critical dependencies closed</x:v>
      </x:c>
      <x:c r="F25" s="34" t="str">
        <x:v>Blocked</x:v>
      </x:c>
      <x:c r="G25" s="34" t="str">
        <x:v>Do not launch on optimistic ETA</x:v>
      </x:c>
      <x:c r="H25" s="68" t="str"/>
      <x:c r="I25" s="34" t="str"/>
    </x:row>
    <x:row r="26" ht="43" customHeight="1">
      <x:c r="A26" s="42" t="str">
        <x:v>Reorder review</x:v>
      </x:c>
      <x:c r="B26" s="42" t="str">
        <x:v>Founder / product</x:v>
      </x:c>
      <x:c r="C26" s="42" t="str">
        <x:v>Sell-through and return data</x:v>
      </x:c>
      <x:c r="D26" s="64" t="str"/>
      <x:c r="E26" s="42" t="str">
        <x:v>SKU-level decision recorded</x:v>
      </x:c>
      <x:c r="F26" s="35" t="str">
        <x:v>Open</x:v>
      </x:c>
      <x:c r="G26" s="35" t="str">
        <x:v>Consider lead time and cash</x:v>
      </x:c>
      <x:c r="H26" s="69" t="str"/>
      <x:c r="I26" s="35" t="str"/>
    </x:row>
    <x:row r="29" ht="50" customHeight="1">
      <x:c r="A29" s="71" t="str">
        <x:v>Launch principle: plan from confirmed inventory availability backward. Production completion, inspection, booking, transit, customs and receiving are separate events; keep buffer for corrective action and documentation.</x:v>
      </x:c>
      <x:c r="B29" s="71"/>
      <x:c r="C29" s="71"/>
      <x:c r="D29" s="71"/>
      <x:c r="E29" s="71"/>
      <x:c r="F29" s="71"/>
      <x:c r="G29" s="71"/>
      <x:c r="H29" s="71"/>
      <x:c r="I29" s="71"/>
    </x:row>
  </x:sheetData>
  <x:mergeCells>
    <x:mergeCell ref="A29:I29"/>
  </x:mergeCells>
  <x:conditionalFormatting sqref="F7:F26">
    <x:cfRule type="containsText" dxfId="36" priority="1" operator="containsText" text="Approved"/>
    <x:cfRule type="containsText" dxfId="37" priority="2" operator="containsText" text="Complete"/>
    <x:cfRule type="containsText" dxfId="38" priority="3" operator="containsText" text="Ready"/>
    <x:cfRule type="containsText" dxfId="39" priority="4" operator="containsText" text="Blocked"/>
    <x:cfRule type="containsText" dxfId="40" priority="5" operator="containsText" text="Not ready"/>
    <x:cfRule type="containsText" dxfId="41" priority="6" operator="containsText" text="Revise"/>
  </x:conditionalFormatting>
  <x:dataValidations count="1">
    <x:dataValidation type="list" sqref="F7:F26">
      <x:formula1>"Open,Pending,Review,Approved,Approved with condition,Blocked,Revise,N/A"</x:formula1>
    </x:dataValidation>
  </x:dataValidations>
  <x:pageMargins left="0.7" right="0.7" top="0.75" bottom="0.75" header="0.3" footer="0.3"/>
</x:worksheet>
</file>